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My Documents\BKD Kana Safrina\LBKD_RBKD 2023\LBKD 2023-1\"/>
    </mc:Choice>
  </mc:AlternateContent>
  <xr:revisionPtr revIDLastSave="0" documentId="13_ncr:1_{58412488-BACB-4F8B-964E-E614C38AC7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Sheet1!$A$13:$Q$48</definedName>
    <definedName name="_xlnm.Print_Titles" localSheetId="0">Sheet1!$11:$13</definedName>
  </definedNames>
  <calcPr calcId="191029"/>
  <extLst>
    <ext uri="GoogleSheetsCustomDataVersion1">
      <go:sheetsCustomData xmlns:go="http://customooxmlschemas.google.com/" r:id="" roundtripDataSignature="AMtx7mhWxnEg+L2HaY5jnEMy4AyKKUeTcw=="/>
    </ext>
  </extLst>
</workbook>
</file>

<file path=xl/calcChain.xml><?xml version="1.0" encoding="utf-8"?>
<calcChain xmlns="http://schemas.openxmlformats.org/spreadsheetml/2006/main">
  <c r="M13" i="1" l="1"/>
  <c r="Q32" i="1" l="1"/>
  <c r="L32" i="1" s="1"/>
  <c r="M32" i="1" s="1"/>
  <c r="N32" i="1" s="1"/>
  <c r="Q23" i="1"/>
  <c r="L23" i="1" s="1"/>
  <c r="M23" i="1" s="1"/>
  <c r="N23" i="1" s="1"/>
  <c r="Q26" i="1"/>
  <c r="L26" i="1" s="1"/>
  <c r="M26" i="1" s="1"/>
  <c r="N26" i="1" s="1"/>
  <c r="Q35" i="1"/>
  <c r="L35" i="1" s="1"/>
  <c r="M35" i="1" s="1"/>
  <c r="N35" i="1" s="1"/>
  <c r="Q19" i="1"/>
  <c r="L19" i="1" s="1"/>
  <c r="Q38" i="1"/>
  <c r="L38" i="1" s="1"/>
  <c r="M38" i="1" s="1"/>
  <c r="N38" i="1" s="1"/>
  <c r="Q18" i="1"/>
  <c r="L18" i="1" s="1"/>
  <c r="Q41" i="1"/>
  <c r="L41" i="1" s="1"/>
  <c r="M41" i="1" s="1"/>
  <c r="N41" i="1" s="1"/>
  <c r="Q25" i="1"/>
  <c r="L25" i="1" s="1"/>
  <c r="M25" i="1" s="1"/>
  <c r="N25" i="1" s="1"/>
  <c r="Q48" i="1"/>
  <c r="L48" i="1" s="1"/>
  <c r="M48" i="1" s="1"/>
  <c r="N48" i="1" s="1"/>
  <c r="Q17" i="1"/>
  <c r="L17" i="1" s="1"/>
  <c r="Q14" i="1"/>
  <c r="L14" i="1" s="1"/>
  <c r="Q39" i="1"/>
  <c r="L39" i="1" s="1"/>
  <c r="M39" i="1" s="1"/>
  <c r="N39" i="1" s="1"/>
  <c r="Q15" i="1"/>
  <c r="L15" i="1" s="1"/>
  <c r="Q45" i="1"/>
  <c r="L45" i="1" s="1"/>
  <c r="M45" i="1" s="1"/>
  <c r="N45" i="1" s="1"/>
  <c r="Q29" i="1"/>
  <c r="L29" i="1" s="1"/>
  <c r="M29" i="1" s="1"/>
  <c r="N29" i="1" s="1"/>
  <c r="Q36" i="1"/>
  <c r="L36" i="1" s="1"/>
  <c r="M36" i="1" s="1"/>
  <c r="N36" i="1" s="1"/>
  <c r="Q47" i="1"/>
  <c r="L47" i="1" s="1"/>
  <c r="M47" i="1" s="1"/>
  <c r="N47" i="1" s="1"/>
  <c r="Q31" i="1"/>
  <c r="L31" i="1" s="1"/>
  <c r="M31" i="1" s="1"/>
  <c r="N31" i="1" s="1"/>
  <c r="Q16" i="1"/>
  <c r="L16" i="1" s="1"/>
  <c r="Q34" i="1"/>
  <c r="L34" i="1" s="1"/>
  <c r="M34" i="1" s="1"/>
  <c r="N34" i="1" s="1"/>
  <c r="Q37" i="1"/>
  <c r="L37" i="1" s="1"/>
  <c r="M37" i="1" s="1"/>
  <c r="N37" i="1" s="1"/>
  <c r="Q21" i="1"/>
  <c r="L21" i="1" s="1"/>
  <c r="M21" i="1" s="1"/>
  <c r="N21" i="1" s="1"/>
  <c r="Q44" i="1"/>
  <c r="L44" i="1" s="1"/>
  <c r="M44" i="1" s="1"/>
  <c r="N44" i="1" s="1"/>
  <c r="Q28" i="1"/>
  <c r="L28" i="1" s="1"/>
  <c r="M28" i="1" s="1"/>
  <c r="N28" i="1" s="1"/>
  <c r="Q42" i="1"/>
  <c r="L42" i="1" s="1"/>
  <c r="M42" i="1" s="1"/>
  <c r="N42" i="1" s="1"/>
  <c r="Q43" i="1"/>
  <c r="L43" i="1" s="1"/>
  <c r="M43" i="1" s="1"/>
  <c r="N43" i="1" s="1"/>
  <c r="Q27" i="1"/>
  <c r="L27" i="1" s="1"/>
  <c r="M27" i="1" s="1"/>
  <c r="N27" i="1" s="1"/>
  <c r="Q22" i="1"/>
  <c r="L22" i="1" s="1"/>
  <c r="M22" i="1" s="1"/>
  <c r="N22" i="1" s="1"/>
  <c r="Q46" i="1"/>
  <c r="L46" i="1" s="1"/>
  <c r="M46" i="1" s="1"/>
  <c r="N46" i="1" s="1"/>
  <c r="Q30" i="1"/>
  <c r="L30" i="1" s="1"/>
  <c r="M30" i="1" s="1"/>
  <c r="N30" i="1" s="1"/>
  <c r="Q33" i="1"/>
  <c r="L33" i="1" s="1"/>
  <c r="M33" i="1" s="1"/>
  <c r="N33" i="1" s="1"/>
  <c r="Q20" i="1"/>
  <c r="L20" i="1" s="1"/>
  <c r="M20" i="1" s="1"/>
  <c r="N20" i="1" s="1"/>
  <c r="Q40" i="1"/>
  <c r="L40" i="1" s="1"/>
  <c r="M40" i="1" s="1"/>
  <c r="N40" i="1" s="1"/>
  <c r="Q24" i="1"/>
  <c r="L24" i="1" s="1"/>
  <c r="M24" i="1" s="1"/>
  <c r="N24" i="1" s="1"/>
  <c r="M16" i="1" l="1"/>
  <c r="N16" i="1" s="1"/>
  <c r="M17" i="1"/>
  <c r="N17" i="1" s="1"/>
  <c r="M18" i="1"/>
  <c r="N18" i="1" s="1"/>
  <c r="M15" i="1"/>
  <c r="N15" i="1" s="1"/>
  <c r="M14" i="1"/>
  <c r="N14" i="1" s="1"/>
  <c r="M19" i="1"/>
  <c r="N19" i="1" s="1"/>
</calcChain>
</file>

<file path=xl/sharedStrings.xml><?xml version="1.0" encoding="utf-8"?>
<sst xmlns="http://schemas.openxmlformats.org/spreadsheetml/2006/main" count="184" uniqueCount="111">
  <si>
    <t>Tahun Ajaran</t>
  </si>
  <si>
    <t>:</t>
  </si>
  <si>
    <t>Semester</t>
  </si>
  <si>
    <t>Ganjil</t>
  </si>
  <si>
    <t>Jenjang Studi</t>
  </si>
  <si>
    <t>S1</t>
  </si>
  <si>
    <t>Program Studi</t>
  </si>
  <si>
    <t>~NSIM</t>
  </si>
  <si>
    <t>Kelas Kuliah</t>
  </si>
  <si>
    <t>NSIM</t>
  </si>
  <si>
    <t>Kode MK</t>
  </si>
  <si>
    <t>Mata Kuliah</t>
  </si>
  <si>
    <t>No.</t>
  </si>
  <si>
    <t>NIM</t>
  </si>
  <si>
    <t>K</t>
  </si>
  <si>
    <t>Nama Mahasiswa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</si>
  <si>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</si>
  <si>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</si>
  <si>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</si>
  <si>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</si>
  <si>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</si>
  <si>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</si>
  <si>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</si>
  <si>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</si>
  <si>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</si>
  <si>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</si>
  <si>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</si>
  <si>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</si>
  <si>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</si>
  <si>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 xml:space="preserve"> </t>
  </si>
  <si>
    <t xml:space="preserve"> 0</t>
  </si>
  <si>
    <t>DOSEN PENGAMPU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</si>
  <si>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</si>
  <si>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</si>
  <si>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</si>
  <si>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</si>
  <si>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</si>
  <si>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</si>
  <si>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</si>
  <si>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</si>
  <si>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</si>
  <si>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</si>
  <si>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</si>
  <si>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</si>
  <si>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</si>
  <si>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</si>
  <si>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</si>
  <si>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</si>
  <si>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</si>
  <si>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</si>
  <si>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</si>
  <si>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</si>
  <si>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</si>
  <si>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</si>
  <si>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</si>
  <si>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</si>
  <si>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</si>
  <si>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</si>
  <si>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</si>
  <si>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</si>
  <si>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</si>
  <si>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</si>
  <si>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</si>
  <si>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</si>
  <si>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</si>
  <si>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</si>
  <si>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</si>
  <si>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ASPEK PENILAIAN</t>
  </si>
  <si>
    <t>2023/2024</t>
  </si>
  <si>
    <t>01</t>
  </si>
  <si>
    <t>YOGYAKARTA, 27 JANUARI 2024</t>
  </si>
  <si>
    <t>DAFTAR NILAI MAHASISWA</t>
  </si>
  <si>
    <t>Pendidikan Guru SD</t>
  </si>
  <si>
    <t>SD059</t>
  </si>
  <si>
    <t>Psikologi Umum</t>
  </si>
  <si>
    <t>ANNISA FEBRIANTI</t>
  </si>
  <si>
    <t>DWI ISTIHAROH</t>
  </si>
  <si>
    <t>ROHMAH</t>
  </si>
  <si>
    <t>ANA LAILY SALSABIILA</t>
  </si>
  <si>
    <t>ANISA FITRIYANI</t>
  </si>
  <si>
    <t>ANUM DEVI RAHMAWATI</t>
  </si>
  <si>
    <t>BAYU STEVEN</t>
  </si>
  <si>
    <t>DELIRA AMANDA</t>
  </si>
  <si>
    <t>DIAN ARMANIA</t>
  </si>
  <si>
    <t>DYAS PRIMA DARMAWAN</t>
  </si>
  <si>
    <t>ELISA DWI NUR AINI</t>
  </si>
  <si>
    <t>FIRNA</t>
  </si>
  <si>
    <t>HELMA RAHMAWATI</t>
  </si>
  <si>
    <t>ICHA JULIANA PRAMUDITA</t>
  </si>
  <si>
    <t>ILHAM MAARIP</t>
  </si>
  <si>
    <t>ISROYANI</t>
  </si>
  <si>
    <t>LUTFIA AFRIELLA</t>
  </si>
  <si>
    <t>MAISI SALMA FADZILAH</t>
  </si>
  <si>
    <t>NADIA QISTINA</t>
  </si>
  <si>
    <t>NAILA ILMA KAUNI</t>
  </si>
  <si>
    <t>NAUFAL JABIR</t>
  </si>
  <si>
    <t>NIKMAH NUR LAELA ANANDA MUSTIKA</t>
  </si>
  <si>
    <t>NUR ALIYA ISTIANAH</t>
  </si>
  <si>
    <t>NUR HIDAYATUL MUNAWWAROH</t>
  </si>
  <si>
    <t>NURUL FAUZIAH</t>
  </si>
  <si>
    <t>POPI WULANDARI</t>
  </si>
  <si>
    <t>RIYA HUTAMI NUR FATIMAH</t>
  </si>
  <si>
    <t>SAFIRA SALSABILA PUTRY</t>
  </si>
  <si>
    <t>SAFIRA SALSABILLA ABROLLAH</t>
  </si>
  <si>
    <t>SALSABELA</t>
  </si>
  <si>
    <t>SILVIA SALSABILA</t>
  </si>
  <si>
    <t>SRI WAHYUNI</t>
  </si>
  <si>
    <t>SUCI APRILIA</t>
  </si>
  <si>
    <t>UMI AZIZAH</t>
  </si>
  <si>
    <t>WAFIN YUSUF AR-RASYID</t>
  </si>
  <si>
    <t>Dr. Kana Safrina Rouzi, M.Si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</si>
</sst>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Arial"/>
      <scheme val="minor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2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8" fillId="0" borderId="0" xfId="0" quotePrefix="1" applyFont="1"/>
    <xf numFmtId="0" fontId="6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/>
    <xf numFmtId="0" fontId="7" fillId="0" borderId="13" xfId="0" quotePrefix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0" fillId="4" borderId="14" xfId="0" applyNumberFormat="1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2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0" borderId="19" xfId="0" applyFont="1" applyBorder="1"/>
    <xf numFmtId="0" fontId="14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52</xdr:row>
      <xdr:rowOff>28575</xdr:rowOff>
    </xdr:from>
    <xdr:to>
      <xdr:col>12</xdr:col>
      <xdr:colOff>200026</xdr:colOff>
      <xdr:row>56</xdr:row>
      <xdr:rowOff>129217</xdr:rowOff>
    </xdr:to>
    <xdr:pic>
      <xdr:nvPicPr>
        <xdr:cNvPr id="3" name="Gambar 1">
          <a:extLst>
            <a:ext uri="{FF2B5EF4-FFF2-40B4-BE49-F238E27FC236}">
              <a16:creationId xmlns:a16="http://schemas.microsoft.com/office/drawing/2014/main" id="{2D1761FA-C9E8-4D8D-E07E-A9E0F1D3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6" y="15935325"/>
          <a:ext cx="1447800" cy="710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9"/>
  <sheetViews>
    <sheetView tabSelected="1" topLeftCell="B46" zoomScaleNormal="100" workbookViewId="0">
      <selection activeCell="P54" sqref="P54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customWidth="1"/>
  </cols>
  <sheetData>
    <row r="1" spans="1:17" ht="18.75" customHeight="1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 customHeight="1" x14ac:dyDescent="0.2">
      <c r="A3" s="3" t="s">
        <v>0</v>
      </c>
      <c r="B3" s="2"/>
      <c r="C3" s="3" t="s">
        <v>1</v>
      </c>
      <c r="D3" s="3" t="s">
        <v>68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25" customHeight="1" x14ac:dyDescent="0.2">
      <c r="A4" s="3" t="s">
        <v>2</v>
      </c>
      <c r="B4" s="2"/>
      <c r="C4" s="3" t="s">
        <v>1</v>
      </c>
      <c r="D4" s="3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25" customHeight="1" x14ac:dyDescent="0.2">
      <c r="A5" s="3" t="s">
        <v>4</v>
      </c>
      <c r="B5" s="2"/>
      <c r="C5" s="3" t="s">
        <v>1</v>
      </c>
      <c r="D5" s="3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25" customHeight="1" x14ac:dyDescent="0.2">
      <c r="A6" s="3" t="s">
        <v>6</v>
      </c>
      <c r="B6" s="2"/>
      <c r="C6" s="3" t="s">
        <v>1</v>
      </c>
      <c r="D6" s="3" t="s">
        <v>72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8"/>
      <c r="Q6" s="19"/>
    </row>
    <row r="7" spans="1:17" ht="14.25" customHeight="1" x14ac:dyDescent="0.2">
      <c r="A7" s="3" t="s">
        <v>8</v>
      </c>
      <c r="B7" s="2"/>
      <c r="C7" s="3" t="s">
        <v>1</v>
      </c>
      <c r="D7" s="20" t="s">
        <v>69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8"/>
      <c r="Q7" s="19"/>
    </row>
    <row r="8" spans="1:17" ht="14.25" customHeight="1" x14ac:dyDescent="0.2">
      <c r="A8" s="3" t="s">
        <v>10</v>
      </c>
      <c r="B8" s="2"/>
      <c r="C8" s="3" t="s">
        <v>1</v>
      </c>
      <c r="D8" s="38" t="s">
        <v>73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8"/>
      <c r="Q8" s="19"/>
    </row>
    <row r="9" spans="1:17" ht="14.25" customHeight="1" x14ac:dyDescent="0.2">
      <c r="A9" s="3" t="s">
        <v>11</v>
      </c>
      <c r="B9" s="2"/>
      <c r="C9" s="3" t="s">
        <v>1</v>
      </c>
      <c r="D9" s="38" t="s">
        <v>74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4.25" customHeight="1" x14ac:dyDescent="0.2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2"/>
      <c r="P10" s="2"/>
      <c r="Q10" s="2"/>
    </row>
    <row r="11" spans="1:17" s="11" customFormat="1" ht="25.5" customHeight="1" thickBot="1" x14ac:dyDescent="0.25">
      <c r="A11" s="12" t="s">
        <v>12</v>
      </c>
      <c r="B11" s="12" t="s">
        <v>13</v>
      </c>
      <c r="C11" s="12" t="s">
        <v>14</v>
      </c>
      <c r="D11" s="21" t="s">
        <v>15</v>
      </c>
      <c r="E11" s="47" t="s">
        <v>67</v>
      </c>
      <c r="F11" s="48"/>
      <c r="G11" s="48"/>
      <c r="H11" s="48"/>
      <c r="I11" s="48"/>
      <c r="J11" s="39" t="s">
        <v>16</v>
      </c>
      <c r="K11" s="40"/>
      <c r="L11" s="41"/>
      <c r="M11" s="42" t="s">
        <v>17</v>
      </c>
      <c r="N11" s="43"/>
      <c r="O11" s="10"/>
      <c r="P11" s="10"/>
      <c r="Q11" s="10"/>
    </row>
    <row r="12" spans="1:17" s="11" customFormat="1" ht="28.5" customHeight="1" thickBot="1" x14ac:dyDescent="0.25">
      <c r="A12" s="6"/>
      <c r="B12" s="6"/>
      <c r="C12" s="6"/>
      <c r="D12" s="6"/>
      <c r="E12" s="22" t="s">
        <v>18</v>
      </c>
      <c r="F12" s="23" t="s">
        <v>19</v>
      </c>
      <c r="G12" s="23" t="s">
        <v>20</v>
      </c>
      <c r="H12" s="22" t="s">
        <v>21</v>
      </c>
      <c r="I12" s="22" t="s">
        <v>22</v>
      </c>
      <c r="J12" s="23" t="s">
        <v>23</v>
      </c>
      <c r="K12" s="8" t="s">
        <v>24</v>
      </c>
      <c r="L12" s="7" t="s">
        <v>25</v>
      </c>
      <c r="M12" s="9" t="s">
        <v>26</v>
      </c>
      <c r="N12" s="9" t="s">
        <v>27</v>
      </c>
      <c r="O12" s="10"/>
      <c r="P12" s="10"/>
      <c r="Q12" s="10"/>
    </row>
    <row r="13" spans="1:17" s="17" customFormat="1" ht="14.25" customHeight="1" x14ac:dyDescent="0.25">
      <c r="A13" s="44" t="s">
        <v>28</v>
      </c>
      <c r="B13" s="45"/>
      <c r="C13" s="46"/>
      <c r="D13" s="45"/>
      <c r="E13" s="13">
        <v>10</v>
      </c>
      <c r="F13" s="13">
        <v>15</v>
      </c>
      <c r="G13" s="13">
        <v>15</v>
      </c>
      <c r="H13" s="13"/>
      <c r="I13" s="13">
        <v>25</v>
      </c>
      <c r="J13" s="13">
        <v>35</v>
      </c>
      <c r="K13" s="14"/>
      <c r="L13" s="15">
        <v>100</v>
      </c>
      <c r="M13" s="13">
        <f>INT(E13)+INT(F13)+INT(G13)+INT(H13)+INT(I13)+INT(J13)</f>
        <v>100</v>
      </c>
      <c r="N13" s="13"/>
      <c r="O13" s="14"/>
      <c r="P13" s="16" t="s">
        <v>7</v>
      </c>
      <c r="Q13" s="16" t="s">
        <v>9</v>
      </c>
    </row>
    <row r="14" spans="1:17" s="24" customFormat="1" ht="26.25" customHeight="1" x14ac:dyDescent="0.2">
      <c r="A14" s="25" t="s">
        <v>32</v>
      </c>
      <c r="B14">
        <v>231300310</v>
      </c>
      <c r="D14" t="s">
        <v>75</v>
      </c>
      <c r="E14" s="26">
        <v>92.86</v>
      </c>
      <c r="F14" s="27">
        <v>80</v>
      </c>
      <c r="G14" s="27">
        <v>80</v>
      </c>
      <c r="H14" s="27"/>
      <c r="I14" s="27">
        <v>78</v>
      </c>
      <c r="J14" s="27">
        <v>78</v>
      </c>
      <c r="K14" s="29"/>
      <c r="L14" s="28">
        <f t="shared" ref="L14:L48" si="0">IF(INT(Q14)=0,P14,IF(INT(P14)&gt;INT(Q14),P14,Q14))</f>
        <v>80.085999999999999</v>
      </c>
      <c r="M14" s="30">
        <f>L14</f>
        <v>80.085999999999999</v>
      </c>
      <c r="N14" s="31" t="str">
        <f>IF(M14&gt;=80,"A",IF(M14&gt;=75,"AB",IF(M14&gt;=70,"B",IF(M14&gt;=65,"BC",IF(M14&gt;=60,"C",IF(M14&gt;=50,"D","E"))))))</f>
        <v>A</v>
      </c>
      <c r="O14" s="29" t="s">
        <v>29</v>
      </c>
      <c r="P14" s="27" t="s">
        <v>30</v>
      </c>
      <c r="Q14" s="2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80.085999999999999</v>
      </c>
    </row>
    <row r="15" spans="1:17" s="24" customFormat="1" ht="21.75" customHeight="1" x14ac:dyDescent="0.2">
      <c r="A15" s="25" t="s">
        <v>33</v>
      </c>
      <c r="B15">
        <v>231300311</v>
      </c>
      <c r="D15" t="s">
        <v>76</v>
      </c>
      <c r="E15" s="26">
        <v>92.86</v>
      </c>
      <c r="F15" s="27">
        <v>80</v>
      </c>
      <c r="G15" s="27">
        <v>80</v>
      </c>
      <c r="H15" s="27"/>
      <c r="I15" s="27">
        <v>80</v>
      </c>
      <c r="J15" s="27">
        <v>80</v>
      </c>
      <c r="K15" s="29"/>
      <c r="L15" s="28">
        <f t="shared" si="0"/>
        <v>81.286000000000001</v>
      </c>
      <c r="M15" s="30">
        <f>L15</f>
        <v>81.286000000000001</v>
      </c>
      <c r="N15" s="31" t="str">
        <f t="shared" ref="N15:N48" si="1">IF(M15&gt;=80,"A",IF(M15&gt;=75,"AB",IF(M15&gt;=70,"B",IF(M15&gt;=65,"BC",IF(M15&gt;=60,"C",IF(M15&gt;=50,"D","E"))))))</f>
        <v>A</v>
      </c>
      <c r="O15" s="29" t="s">
        <v>29</v>
      </c>
      <c r="P15" s="27" t="s">
        <v>30</v>
      </c>
      <c r="Q15" s="2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81.286000000000001</v>
      </c>
    </row>
    <row r="16" spans="1:17" s="24" customFormat="1" ht="21.75" customHeight="1" x14ac:dyDescent="0.2">
      <c r="A16" s="25" t="s">
        <v>34</v>
      </c>
      <c r="B16">
        <v>231300312</v>
      </c>
      <c r="D16" t="s">
        <v>77</v>
      </c>
      <c r="E16" s="26">
        <v>100</v>
      </c>
      <c r="F16" s="27">
        <v>80</v>
      </c>
      <c r="G16" s="27">
        <v>80</v>
      </c>
      <c r="H16" s="27"/>
      <c r="I16" s="27">
        <v>78</v>
      </c>
      <c r="J16" s="27">
        <v>80</v>
      </c>
      <c r="K16" s="29"/>
      <c r="L16" s="28">
        <f t="shared" si="0"/>
        <v>81.5</v>
      </c>
      <c r="M16" s="30">
        <f>L16</f>
        <v>81.5</v>
      </c>
      <c r="N16" s="31" t="str">
        <f t="shared" si="1"/>
        <v>A</v>
      </c>
      <c r="O16" s="29" t="s">
        <v>29</v>
      </c>
      <c r="P16" s="27" t="s">
        <v>30</v>
      </c>
      <c r="Q16" s="2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81.5</v>
      </c>
    </row>
    <row r="17" spans="1:17" s="24" customFormat="1" ht="21.75" customHeight="1" x14ac:dyDescent="0.2">
      <c r="A17" s="25" t="s">
        <v>35</v>
      </c>
      <c r="B17">
        <v>231300313</v>
      </c>
      <c r="D17" t="s">
        <v>78</v>
      </c>
      <c r="E17" s="26">
        <v>92.86</v>
      </c>
      <c r="F17" s="27">
        <v>80</v>
      </c>
      <c r="G17" s="27">
        <v>80</v>
      </c>
      <c r="H17" s="27"/>
      <c r="I17" s="27">
        <v>74</v>
      </c>
      <c r="J17" s="27">
        <v>80</v>
      </c>
      <c r="K17" s="29"/>
      <c r="L17" s="28">
        <f t="shared" si="0"/>
        <v>79.786000000000001</v>
      </c>
      <c r="M17" s="30">
        <f>L17</f>
        <v>79.786000000000001</v>
      </c>
      <c r="N17" s="31" t="str">
        <f t="shared" si="1"/>
        <v>AB</v>
      </c>
      <c r="O17" s="29" t="s">
        <v>29</v>
      </c>
      <c r="P17" s="27" t="s">
        <v>30</v>
      </c>
      <c r="Q17" s="2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79.786000000000001</v>
      </c>
    </row>
    <row r="18" spans="1:17" s="24" customFormat="1" ht="26.25" customHeight="1" x14ac:dyDescent="0.2">
      <c r="A18" s="25" t="s">
        <v>36</v>
      </c>
      <c r="B18">
        <v>231300314</v>
      </c>
      <c r="D18" t="s">
        <v>79</v>
      </c>
      <c r="E18" s="26">
        <v>92.86</v>
      </c>
      <c r="F18" s="27">
        <v>80</v>
      </c>
      <c r="G18" s="27">
        <v>80</v>
      </c>
      <c r="H18" s="27"/>
      <c r="I18" s="27">
        <v>68</v>
      </c>
      <c r="J18" s="27">
        <v>80</v>
      </c>
      <c r="K18" s="29"/>
      <c r="L18" s="28">
        <f t="shared" si="0"/>
        <v>78.286000000000001</v>
      </c>
      <c r="M18" s="30">
        <f>L18</f>
        <v>78.286000000000001</v>
      </c>
      <c r="N18" s="31" t="str">
        <f t="shared" si="1"/>
        <v>AB</v>
      </c>
      <c r="O18" s="29" t="s">
        <v>29</v>
      </c>
      <c r="P18" s="27" t="s">
        <v>30</v>
      </c>
      <c r="Q18" s="2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78.286000000000001</v>
      </c>
    </row>
    <row r="19" spans="1:17" s="24" customFormat="1" ht="22.5" customHeight="1" x14ac:dyDescent="0.2">
      <c r="A19" s="25" t="s">
        <v>37</v>
      </c>
      <c r="B19">
        <v>231300315</v>
      </c>
      <c r="D19" t="s">
        <v>80</v>
      </c>
      <c r="E19" s="26">
        <v>85.71</v>
      </c>
      <c r="F19" s="27">
        <v>80</v>
      </c>
      <c r="G19" s="27">
        <v>80</v>
      </c>
      <c r="H19" s="27"/>
      <c r="I19" s="27">
        <v>70</v>
      </c>
      <c r="J19" s="27">
        <v>80</v>
      </c>
      <c r="K19" s="29"/>
      <c r="L19" s="28">
        <f t="shared" si="0"/>
        <v>78.070999999999998</v>
      </c>
      <c r="M19" s="30">
        <f t="shared" ref="M19:M48" si="2">L19</f>
        <v>78.070999999999998</v>
      </c>
      <c r="N19" s="31" t="str">
        <f t="shared" si="1"/>
        <v>AB</v>
      </c>
      <c r="O19" s="29" t="s">
        <v>29</v>
      </c>
      <c r="P19" s="27" t="s">
        <v>30</v>
      </c>
      <c r="Q19" s="2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78.070999999999998</v>
      </c>
    </row>
    <row r="20" spans="1:17" s="24" customFormat="1" ht="22.5" customHeight="1" x14ac:dyDescent="0.2">
      <c r="A20" s="25" t="s">
        <v>38</v>
      </c>
      <c r="B20">
        <v>231300316</v>
      </c>
      <c r="D20" t="s">
        <v>81</v>
      </c>
      <c r="E20" s="26">
        <v>100</v>
      </c>
      <c r="F20" s="27">
        <v>80</v>
      </c>
      <c r="G20" s="27">
        <v>80</v>
      </c>
      <c r="H20" s="27"/>
      <c r="I20" s="27">
        <v>74</v>
      </c>
      <c r="J20" s="27">
        <v>80</v>
      </c>
      <c r="K20" s="29"/>
      <c r="L20" s="28">
        <f t="shared" si="0"/>
        <v>80.5</v>
      </c>
      <c r="M20" s="30">
        <f t="shared" si="2"/>
        <v>80.5</v>
      </c>
      <c r="N20" s="31" t="str">
        <f t="shared" si="1"/>
        <v>A</v>
      </c>
      <c r="O20" s="29" t="s">
        <v>29</v>
      </c>
      <c r="P20" s="27">
        <v>0</v>
      </c>
      <c r="Q20" s="2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80.5</v>
      </c>
    </row>
    <row r="21" spans="1:17" s="24" customFormat="1" ht="22.5" customHeight="1" x14ac:dyDescent="0.2">
      <c r="A21" s="25" t="s">
        <v>39</v>
      </c>
      <c r="B21">
        <v>231300317</v>
      </c>
      <c r="D21" t="s">
        <v>82</v>
      </c>
      <c r="E21" s="26">
        <v>100</v>
      </c>
      <c r="F21" s="27">
        <v>80</v>
      </c>
      <c r="G21" s="27">
        <v>80</v>
      </c>
      <c r="H21" s="27"/>
      <c r="I21" s="27">
        <v>77</v>
      </c>
      <c r="J21" s="27">
        <v>80</v>
      </c>
      <c r="K21" s="29"/>
      <c r="L21" s="28">
        <f t="shared" si="0"/>
        <v>81.25</v>
      </c>
      <c r="M21" s="30">
        <f t="shared" si="2"/>
        <v>81.25</v>
      </c>
      <c r="N21" s="31" t="str">
        <f t="shared" si="1"/>
        <v>A</v>
      </c>
      <c r="O21" s="29" t="s">
        <v>29</v>
      </c>
      <c r="P21" s="27" t="s">
        <v>30</v>
      </c>
      <c r="Q21" s="2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81.25</v>
      </c>
    </row>
    <row r="22" spans="1:17" s="24" customFormat="1" ht="22.5" customHeight="1" x14ac:dyDescent="0.2">
      <c r="A22" s="25" t="s">
        <v>40</v>
      </c>
      <c r="B22">
        <v>231300318</v>
      </c>
      <c r="D22" t="s">
        <v>83</v>
      </c>
      <c r="E22" s="26">
        <v>100</v>
      </c>
      <c r="F22" s="27">
        <v>80</v>
      </c>
      <c r="G22" s="27">
        <v>80</v>
      </c>
      <c r="H22" s="27"/>
      <c r="I22" s="27">
        <v>80</v>
      </c>
      <c r="J22" s="27">
        <v>80</v>
      </c>
      <c r="K22" s="29"/>
      <c r="L22" s="28">
        <f t="shared" si="0"/>
        <v>82</v>
      </c>
      <c r="M22" s="30">
        <f t="shared" si="2"/>
        <v>82</v>
      </c>
      <c r="N22" s="31" t="str">
        <f t="shared" si="1"/>
        <v>A</v>
      </c>
      <c r="O22" s="29" t="s">
        <v>29</v>
      </c>
      <c r="P22" s="27" t="s">
        <v>30</v>
      </c>
      <c r="Q22" s="2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82</v>
      </c>
    </row>
    <row r="23" spans="1:17" s="24" customFormat="1" ht="22.5" customHeight="1" x14ac:dyDescent="0.2">
      <c r="A23" s="25" t="s">
        <v>41</v>
      </c>
      <c r="B23">
        <v>231300319</v>
      </c>
      <c r="D23" t="s">
        <v>84</v>
      </c>
      <c r="E23" s="26">
        <v>100</v>
      </c>
      <c r="F23" s="27">
        <v>80</v>
      </c>
      <c r="G23" s="27">
        <v>80</v>
      </c>
      <c r="H23" s="27"/>
      <c r="I23" s="27">
        <v>76</v>
      </c>
      <c r="J23" s="27">
        <v>80</v>
      </c>
      <c r="K23" s="29"/>
      <c r="L23" s="28">
        <f t="shared" si="0"/>
        <v>81</v>
      </c>
      <c r="M23" s="30">
        <f t="shared" si="2"/>
        <v>81</v>
      </c>
      <c r="N23" s="31" t="str">
        <f t="shared" si="1"/>
        <v>A</v>
      </c>
      <c r="O23" s="29" t="s">
        <v>29</v>
      </c>
      <c r="P23" s="27" t="s">
        <v>30</v>
      </c>
      <c r="Q23" s="2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81</v>
      </c>
    </row>
    <row r="24" spans="1:17" s="24" customFormat="1" ht="22.5" customHeight="1" x14ac:dyDescent="0.2">
      <c r="A24" s="25" t="s">
        <v>42</v>
      </c>
      <c r="B24">
        <v>231300320</v>
      </c>
      <c r="D24" t="s">
        <v>85</v>
      </c>
      <c r="E24" s="26">
        <v>92.86</v>
      </c>
      <c r="F24" s="27">
        <v>80</v>
      </c>
      <c r="G24" s="27">
        <v>80</v>
      </c>
      <c r="H24" s="27"/>
      <c r="I24" s="27">
        <v>68</v>
      </c>
      <c r="J24" s="27">
        <v>80</v>
      </c>
      <c r="K24" s="29"/>
      <c r="L24" s="28">
        <f t="shared" si="0"/>
        <v>78.286000000000001</v>
      </c>
      <c r="M24" s="30">
        <f t="shared" si="2"/>
        <v>78.286000000000001</v>
      </c>
      <c r="N24" s="31" t="str">
        <f t="shared" si="1"/>
        <v>AB</v>
      </c>
      <c r="O24" s="29" t="s">
        <v>29</v>
      </c>
      <c r="P24" s="27" t="s">
        <v>30</v>
      </c>
      <c r="Q24" s="2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78.286000000000001</v>
      </c>
    </row>
    <row r="25" spans="1:17" s="24" customFormat="1" ht="32.25" customHeight="1" x14ac:dyDescent="0.2">
      <c r="A25" s="25" t="s">
        <v>43</v>
      </c>
      <c r="B25">
        <v>231300321</v>
      </c>
      <c r="D25" t="s">
        <v>86</v>
      </c>
      <c r="E25" s="26">
        <v>92.86</v>
      </c>
      <c r="F25" s="27">
        <v>80</v>
      </c>
      <c r="G25" s="27">
        <v>80</v>
      </c>
      <c r="H25" s="27"/>
      <c r="I25" s="27">
        <v>80</v>
      </c>
      <c r="J25" s="27">
        <v>80</v>
      </c>
      <c r="K25" s="29"/>
      <c r="L25" s="28">
        <f t="shared" si="0"/>
        <v>81.286000000000001</v>
      </c>
      <c r="M25" s="30">
        <f t="shared" si="2"/>
        <v>81.286000000000001</v>
      </c>
      <c r="N25" s="31" t="str">
        <f t="shared" si="1"/>
        <v>A</v>
      </c>
      <c r="O25" s="29" t="s">
        <v>29</v>
      </c>
      <c r="P25" s="27" t="s">
        <v>30</v>
      </c>
      <c r="Q25" s="2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81.286000000000001</v>
      </c>
    </row>
    <row r="26" spans="1:17" s="24" customFormat="1" ht="32.25" customHeight="1" x14ac:dyDescent="0.2">
      <c r="A26" s="25" t="s">
        <v>44</v>
      </c>
      <c r="B26">
        <v>231300322</v>
      </c>
      <c r="D26" t="s">
        <v>87</v>
      </c>
      <c r="E26" s="26">
        <v>100</v>
      </c>
      <c r="F26" s="27">
        <v>80</v>
      </c>
      <c r="G26" s="27">
        <v>80</v>
      </c>
      <c r="H26" s="27"/>
      <c r="I26" s="27">
        <v>78</v>
      </c>
      <c r="J26" s="27">
        <v>80</v>
      </c>
      <c r="K26" s="29"/>
      <c r="L26" s="28">
        <f t="shared" si="0"/>
        <v>81.5</v>
      </c>
      <c r="M26" s="30">
        <f t="shared" si="2"/>
        <v>81.5</v>
      </c>
      <c r="N26" s="31" t="str">
        <f t="shared" si="1"/>
        <v>A</v>
      </c>
      <c r="O26" s="29" t="s">
        <v>29</v>
      </c>
      <c r="P26" s="27" t="s">
        <v>30</v>
      </c>
      <c r="Q26" s="2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81.5</v>
      </c>
    </row>
    <row r="27" spans="1:17" s="24" customFormat="1" ht="23.25" customHeight="1" x14ac:dyDescent="0.2">
      <c r="A27" s="25" t="s">
        <v>45</v>
      </c>
      <c r="B27">
        <v>231300323</v>
      </c>
      <c r="D27" t="s">
        <v>88</v>
      </c>
      <c r="E27" s="26">
        <v>100</v>
      </c>
      <c r="F27" s="27">
        <v>80</v>
      </c>
      <c r="G27" s="27">
        <v>80</v>
      </c>
      <c r="H27" s="27"/>
      <c r="I27" s="27">
        <v>72</v>
      </c>
      <c r="J27" s="27">
        <v>80</v>
      </c>
      <c r="K27" s="29"/>
      <c r="L27" s="28">
        <f t="shared" si="0"/>
        <v>80</v>
      </c>
      <c r="M27" s="30">
        <f t="shared" si="2"/>
        <v>80</v>
      </c>
      <c r="N27" s="31" t="str">
        <f t="shared" si="1"/>
        <v>A</v>
      </c>
      <c r="O27" s="29" t="s">
        <v>29</v>
      </c>
      <c r="P27" s="27" t="s">
        <v>30</v>
      </c>
      <c r="Q27" s="2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80</v>
      </c>
    </row>
    <row r="28" spans="1:17" s="24" customFormat="1" ht="23.25" customHeight="1" x14ac:dyDescent="0.2">
      <c r="A28" s="25" t="s">
        <v>46</v>
      </c>
      <c r="B28">
        <v>231300324</v>
      </c>
      <c r="D28" t="s">
        <v>89</v>
      </c>
      <c r="E28" s="26">
        <v>100</v>
      </c>
      <c r="F28" s="27">
        <v>80</v>
      </c>
      <c r="G28" s="27">
        <v>80</v>
      </c>
      <c r="H28" s="27"/>
      <c r="I28" s="27">
        <v>74</v>
      </c>
      <c r="J28" s="27">
        <v>80</v>
      </c>
      <c r="K28" s="29"/>
      <c r="L28" s="28">
        <f t="shared" si="0"/>
        <v>80.5</v>
      </c>
      <c r="M28" s="30">
        <f t="shared" si="2"/>
        <v>80.5</v>
      </c>
      <c r="N28" s="31" t="str">
        <f t="shared" si="1"/>
        <v>A</v>
      </c>
      <c r="O28" s="29" t="s">
        <v>29</v>
      </c>
      <c r="P28" s="27" t="s">
        <v>30</v>
      </c>
      <c r="Q28" s="2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80.5</v>
      </c>
    </row>
    <row r="29" spans="1:17" s="24" customFormat="1" ht="23.25" customHeight="1" x14ac:dyDescent="0.2">
      <c r="A29" s="25" t="s">
        <v>47</v>
      </c>
      <c r="B29">
        <v>231300325</v>
      </c>
      <c r="D29" t="s">
        <v>90</v>
      </c>
      <c r="E29" s="26">
        <v>100</v>
      </c>
      <c r="F29" s="27">
        <v>80</v>
      </c>
      <c r="G29" s="27">
        <v>80</v>
      </c>
      <c r="H29" s="27"/>
      <c r="I29" s="27">
        <v>74</v>
      </c>
      <c r="J29" s="27">
        <v>80</v>
      </c>
      <c r="K29" s="29"/>
      <c r="L29" s="28">
        <f t="shared" si="0"/>
        <v>80.5</v>
      </c>
      <c r="M29" s="30">
        <f t="shared" si="2"/>
        <v>80.5</v>
      </c>
      <c r="N29" s="31" t="str">
        <f t="shared" si="1"/>
        <v>A</v>
      </c>
      <c r="O29" s="29" t="s">
        <v>29</v>
      </c>
      <c r="P29" s="27" t="s">
        <v>30</v>
      </c>
      <c r="Q29" s="2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80.5</v>
      </c>
    </row>
    <row r="30" spans="1:17" s="24" customFormat="1" ht="23.25" customHeight="1" x14ac:dyDescent="0.2">
      <c r="A30" s="25" t="s">
        <v>48</v>
      </c>
      <c r="B30">
        <v>231300326</v>
      </c>
      <c r="D30" t="s">
        <v>91</v>
      </c>
      <c r="E30" s="26">
        <v>100</v>
      </c>
      <c r="F30" s="27">
        <v>80</v>
      </c>
      <c r="G30" s="27">
        <v>80</v>
      </c>
      <c r="H30" s="27"/>
      <c r="I30" s="27">
        <v>73</v>
      </c>
      <c r="J30" s="27">
        <v>80</v>
      </c>
      <c r="K30" s="29"/>
      <c r="L30" s="28">
        <f t="shared" si="0"/>
        <v>80.25</v>
      </c>
      <c r="M30" s="30">
        <f t="shared" si="2"/>
        <v>80.25</v>
      </c>
      <c r="N30" s="31" t="str">
        <f t="shared" si="1"/>
        <v>A</v>
      </c>
      <c r="O30" s="29" t="s">
        <v>29</v>
      </c>
      <c r="P30" s="27" t="s">
        <v>30</v>
      </c>
      <c r="Q30" s="2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80.25</v>
      </c>
    </row>
    <row r="31" spans="1:17" s="24" customFormat="1" ht="23.25" customHeight="1" x14ac:dyDescent="0.2">
      <c r="A31" s="25" t="s">
        <v>49</v>
      </c>
      <c r="B31">
        <v>231300327</v>
      </c>
      <c r="D31" t="s">
        <v>92</v>
      </c>
      <c r="E31" s="26">
        <v>100</v>
      </c>
      <c r="F31" s="27">
        <v>80</v>
      </c>
      <c r="G31" s="27">
        <v>80</v>
      </c>
      <c r="H31" s="27"/>
      <c r="I31" s="27">
        <v>82</v>
      </c>
      <c r="J31" s="27">
        <v>70</v>
      </c>
      <c r="K31" s="29"/>
      <c r="L31" s="28">
        <f t="shared" si="0"/>
        <v>79</v>
      </c>
      <c r="M31" s="30">
        <f t="shared" si="2"/>
        <v>79</v>
      </c>
      <c r="N31" s="31" t="str">
        <f t="shared" si="1"/>
        <v>AB</v>
      </c>
      <c r="O31" s="29" t="s">
        <v>29</v>
      </c>
      <c r="P31" s="27" t="s">
        <v>30</v>
      </c>
      <c r="Q31" s="2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79</v>
      </c>
    </row>
    <row r="32" spans="1:17" s="24" customFormat="1" ht="23.25" customHeight="1" x14ac:dyDescent="0.2">
      <c r="A32" s="25" t="s">
        <v>50</v>
      </c>
      <c r="B32">
        <v>231300328</v>
      </c>
      <c r="D32" t="s">
        <v>93</v>
      </c>
      <c r="E32" s="26">
        <v>100</v>
      </c>
      <c r="F32" s="27">
        <v>80</v>
      </c>
      <c r="G32" s="27">
        <v>80</v>
      </c>
      <c r="H32" s="27"/>
      <c r="I32" s="27">
        <v>80</v>
      </c>
      <c r="J32" s="27">
        <v>80</v>
      </c>
      <c r="K32" s="29"/>
      <c r="L32" s="28">
        <f t="shared" si="0"/>
        <v>82</v>
      </c>
      <c r="M32" s="30">
        <f t="shared" si="2"/>
        <v>82</v>
      </c>
      <c r="N32" s="31" t="str">
        <f t="shared" si="1"/>
        <v>A</v>
      </c>
      <c r="O32" s="29" t="s">
        <v>29</v>
      </c>
      <c r="P32" s="27" t="s">
        <v>30</v>
      </c>
      <c r="Q32" s="2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82</v>
      </c>
    </row>
    <row r="33" spans="1:17" s="24" customFormat="1" ht="23.25" customHeight="1" x14ac:dyDescent="0.2">
      <c r="A33" s="25" t="s">
        <v>51</v>
      </c>
      <c r="B33">
        <v>231300329</v>
      </c>
      <c r="D33" t="s">
        <v>94</v>
      </c>
      <c r="E33" s="26">
        <v>85.71</v>
      </c>
      <c r="F33" s="27">
        <v>80</v>
      </c>
      <c r="G33" s="27">
        <v>80</v>
      </c>
      <c r="H33" s="27"/>
      <c r="I33" s="27">
        <v>68</v>
      </c>
      <c r="J33" s="27">
        <v>80</v>
      </c>
      <c r="K33" s="29"/>
      <c r="L33" s="28">
        <f t="shared" si="0"/>
        <v>77.570999999999998</v>
      </c>
      <c r="M33" s="30">
        <f t="shared" si="2"/>
        <v>77.570999999999998</v>
      </c>
      <c r="N33" s="31" t="str">
        <f t="shared" si="1"/>
        <v>AB</v>
      </c>
      <c r="O33" s="29" t="s">
        <v>29</v>
      </c>
      <c r="P33" s="27" t="s">
        <v>30</v>
      </c>
      <c r="Q33" s="2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77.570999999999998</v>
      </c>
    </row>
    <row r="34" spans="1:17" s="24" customFormat="1" ht="23.25" customHeight="1" x14ac:dyDescent="0.2">
      <c r="A34" s="25" t="s">
        <v>52</v>
      </c>
      <c r="B34">
        <v>231300330</v>
      </c>
      <c r="D34" t="s">
        <v>95</v>
      </c>
      <c r="E34" s="26">
        <v>85.71</v>
      </c>
      <c r="F34" s="27">
        <v>80</v>
      </c>
      <c r="G34" s="27">
        <v>80</v>
      </c>
      <c r="H34" s="27"/>
      <c r="I34" s="27">
        <v>68</v>
      </c>
      <c r="J34" s="27">
        <v>80</v>
      </c>
      <c r="K34" s="29"/>
      <c r="L34" s="28">
        <f t="shared" si="0"/>
        <v>77.570999999999998</v>
      </c>
      <c r="M34" s="30">
        <f t="shared" si="2"/>
        <v>77.570999999999998</v>
      </c>
      <c r="N34" s="31" t="str">
        <f t="shared" si="1"/>
        <v>AB</v>
      </c>
      <c r="O34" s="29" t="s">
        <v>29</v>
      </c>
      <c r="P34" s="27" t="s">
        <v>30</v>
      </c>
      <c r="Q34" s="2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77.570999999999998</v>
      </c>
    </row>
    <row r="35" spans="1:17" s="24" customFormat="1" ht="23.25" customHeight="1" x14ac:dyDescent="0.2">
      <c r="A35" s="25" t="s">
        <v>53</v>
      </c>
      <c r="B35">
        <v>231300331</v>
      </c>
      <c r="D35" t="s">
        <v>96</v>
      </c>
      <c r="E35" s="26">
        <v>100</v>
      </c>
      <c r="F35" s="27">
        <v>80</v>
      </c>
      <c r="G35" s="27">
        <v>80</v>
      </c>
      <c r="H35" s="27"/>
      <c r="I35" s="27">
        <v>76</v>
      </c>
      <c r="J35" s="27">
        <v>80</v>
      </c>
      <c r="K35" s="29"/>
      <c r="L35" s="28">
        <f t="shared" si="0"/>
        <v>81</v>
      </c>
      <c r="M35" s="30">
        <f t="shared" si="2"/>
        <v>81</v>
      </c>
      <c r="N35" s="31" t="str">
        <f t="shared" si="1"/>
        <v>A</v>
      </c>
      <c r="O35" s="29" t="s">
        <v>29</v>
      </c>
      <c r="P35" s="27" t="s">
        <v>30</v>
      </c>
      <c r="Q35" s="2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81</v>
      </c>
    </row>
    <row r="36" spans="1:17" s="24" customFormat="1" ht="23.25" customHeight="1" x14ac:dyDescent="0.2">
      <c r="A36" s="25" t="s">
        <v>54</v>
      </c>
      <c r="B36">
        <v>231300332</v>
      </c>
      <c r="D36" t="s">
        <v>97</v>
      </c>
      <c r="E36" s="26">
        <v>100</v>
      </c>
      <c r="F36" s="27">
        <v>80</v>
      </c>
      <c r="G36" s="27">
        <v>80</v>
      </c>
      <c r="H36" s="27"/>
      <c r="I36" s="27">
        <v>74</v>
      </c>
      <c r="J36" s="27">
        <v>80</v>
      </c>
      <c r="K36" s="29"/>
      <c r="L36" s="28">
        <f t="shared" si="0"/>
        <v>80.5</v>
      </c>
      <c r="M36" s="30">
        <f t="shared" si="2"/>
        <v>80.5</v>
      </c>
      <c r="N36" s="31" t="str">
        <f t="shared" si="1"/>
        <v>A</v>
      </c>
      <c r="O36" s="29" t="s">
        <v>29</v>
      </c>
      <c r="P36" s="27" t="s">
        <v>30</v>
      </c>
      <c r="Q36" s="2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80.5</v>
      </c>
    </row>
    <row r="37" spans="1:17" s="24" customFormat="1" ht="23.25" customHeight="1" x14ac:dyDescent="0.2">
      <c r="A37" s="25" t="s">
        <v>55</v>
      </c>
      <c r="B37">
        <v>231300333</v>
      </c>
      <c r="D37" t="s">
        <v>98</v>
      </c>
      <c r="E37" s="26">
        <v>92.86</v>
      </c>
      <c r="F37" s="27">
        <v>80</v>
      </c>
      <c r="G37" s="27">
        <v>80</v>
      </c>
      <c r="H37" s="27"/>
      <c r="I37" s="27">
        <v>74</v>
      </c>
      <c r="J37" s="27">
        <v>80</v>
      </c>
      <c r="K37" s="29"/>
      <c r="L37" s="28">
        <f t="shared" si="0"/>
        <v>79.786000000000001</v>
      </c>
      <c r="M37" s="30">
        <f t="shared" si="2"/>
        <v>79.786000000000001</v>
      </c>
      <c r="N37" s="31" t="str">
        <f t="shared" si="1"/>
        <v>AB</v>
      </c>
      <c r="O37" s="29" t="s">
        <v>29</v>
      </c>
      <c r="P37" s="27" t="s">
        <v>30</v>
      </c>
      <c r="Q37" s="2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79.786000000000001</v>
      </c>
    </row>
    <row r="38" spans="1:17" s="24" customFormat="1" ht="23.25" customHeight="1" x14ac:dyDescent="0.2">
      <c r="A38" s="25" t="s">
        <v>56</v>
      </c>
      <c r="B38">
        <v>231300334</v>
      </c>
      <c r="D38" t="s">
        <v>99</v>
      </c>
      <c r="E38" s="26">
        <v>100</v>
      </c>
      <c r="F38" s="27">
        <v>80</v>
      </c>
      <c r="G38" s="27">
        <v>80</v>
      </c>
      <c r="H38" s="27"/>
      <c r="I38" s="27">
        <v>68</v>
      </c>
      <c r="J38" s="27">
        <v>80</v>
      </c>
      <c r="K38" s="29"/>
      <c r="L38" s="28">
        <f t="shared" si="0"/>
        <v>79</v>
      </c>
      <c r="M38" s="30">
        <f t="shared" si="2"/>
        <v>79</v>
      </c>
      <c r="N38" s="31" t="str">
        <f t="shared" si="1"/>
        <v>AB</v>
      </c>
      <c r="O38" s="29" t="s">
        <v>29</v>
      </c>
      <c r="P38" s="27" t="s">
        <v>30</v>
      </c>
      <c r="Q38" s="2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79</v>
      </c>
    </row>
    <row r="39" spans="1:17" s="24" customFormat="1" ht="23.25" customHeight="1" x14ac:dyDescent="0.2">
      <c r="A39" s="25" t="s">
        <v>57</v>
      </c>
      <c r="B39">
        <v>231300335</v>
      </c>
      <c r="D39" t="s">
        <v>100</v>
      </c>
      <c r="E39" s="26">
        <v>100</v>
      </c>
      <c r="F39" s="27">
        <v>80</v>
      </c>
      <c r="G39" s="27">
        <v>80</v>
      </c>
      <c r="H39" s="27"/>
      <c r="I39" s="27">
        <v>74</v>
      </c>
      <c r="J39" s="27">
        <v>80</v>
      </c>
      <c r="K39" s="29"/>
      <c r="L39" s="28">
        <f t="shared" si="0"/>
        <v>80.5</v>
      </c>
      <c r="M39" s="30">
        <f t="shared" si="2"/>
        <v>80.5</v>
      </c>
      <c r="N39" s="31" t="str">
        <f t="shared" si="1"/>
        <v>A</v>
      </c>
      <c r="O39" s="29" t="s">
        <v>29</v>
      </c>
      <c r="P39" s="27" t="s">
        <v>30</v>
      </c>
      <c r="Q39" s="2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80.5</v>
      </c>
    </row>
    <row r="40" spans="1:17" s="24" customFormat="1" ht="22.5" customHeight="1" x14ac:dyDescent="0.2">
      <c r="A40" s="25" t="s">
        <v>58</v>
      </c>
      <c r="B40">
        <v>231300336</v>
      </c>
      <c r="D40" t="s">
        <v>101</v>
      </c>
      <c r="E40" s="26">
        <v>100</v>
      </c>
      <c r="F40" s="27">
        <v>80</v>
      </c>
      <c r="G40" s="27">
        <v>80</v>
      </c>
      <c r="H40" s="27"/>
      <c r="I40" s="27">
        <v>80</v>
      </c>
      <c r="J40" s="27">
        <v>80</v>
      </c>
      <c r="K40" s="29"/>
      <c r="L40" s="28">
        <f t="shared" si="0"/>
        <v>82</v>
      </c>
      <c r="M40" s="30">
        <f t="shared" si="2"/>
        <v>82</v>
      </c>
      <c r="N40" s="31" t="str">
        <f t="shared" si="1"/>
        <v>A</v>
      </c>
      <c r="O40" s="29" t="s">
        <v>29</v>
      </c>
      <c r="P40" s="27" t="s">
        <v>30</v>
      </c>
      <c r="Q40" s="2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82</v>
      </c>
    </row>
    <row r="41" spans="1:17" s="24" customFormat="1" ht="22.5" customHeight="1" x14ac:dyDescent="0.2">
      <c r="A41" s="25" t="s">
        <v>59</v>
      </c>
      <c r="B41">
        <v>231300337</v>
      </c>
      <c r="D41" t="s">
        <v>102</v>
      </c>
      <c r="E41" s="26">
        <v>100</v>
      </c>
      <c r="F41" s="27">
        <v>80</v>
      </c>
      <c r="G41" s="27">
        <v>80</v>
      </c>
      <c r="H41" s="27"/>
      <c r="I41" s="27">
        <v>80</v>
      </c>
      <c r="J41" s="27">
        <v>80</v>
      </c>
      <c r="K41" s="29"/>
      <c r="L41" s="28">
        <f t="shared" si="0"/>
        <v>82</v>
      </c>
      <c r="M41" s="30">
        <f t="shared" si="2"/>
        <v>82</v>
      </c>
      <c r="N41" s="31" t="str">
        <f t="shared" si="1"/>
        <v>A</v>
      </c>
      <c r="O41" s="29" t="s">
        <v>29</v>
      </c>
      <c r="P41" s="27" t="s">
        <v>30</v>
      </c>
      <c r="Q41" s="2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82</v>
      </c>
    </row>
    <row r="42" spans="1:17" s="24" customFormat="1" ht="22.5" customHeight="1" x14ac:dyDescent="0.2">
      <c r="A42" s="25" t="s">
        <v>60</v>
      </c>
      <c r="B42">
        <v>231300338</v>
      </c>
      <c r="D42" t="s">
        <v>103</v>
      </c>
      <c r="E42" s="26">
        <v>100</v>
      </c>
      <c r="F42" s="27">
        <v>80</v>
      </c>
      <c r="G42" s="27">
        <v>80</v>
      </c>
      <c r="H42" s="27"/>
      <c r="I42" s="27">
        <v>78</v>
      </c>
      <c r="J42" s="27">
        <v>80</v>
      </c>
      <c r="K42" s="29"/>
      <c r="L42" s="28">
        <f t="shared" si="0"/>
        <v>81.5</v>
      </c>
      <c r="M42" s="30">
        <f t="shared" si="2"/>
        <v>81.5</v>
      </c>
      <c r="N42" s="31" t="str">
        <f t="shared" si="1"/>
        <v>A</v>
      </c>
      <c r="O42" s="29" t="s">
        <v>29</v>
      </c>
      <c r="P42" s="27" t="s">
        <v>30</v>
      </c>
      <c r="Q42" s="2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81.5</v>
      </c>
    </row>
    <row r="43" spans="1:17" s="24" customFormat="1" ht="27.75" customHeight="1" x14ac:dyDescent="0.2">
      <c r="A43" s="25" t="s">
        <v>61</v>
      </c>
      <c r="B43">
        <v>231300339</v>
      </c>
      <c r="D43" t="s">
        <v>104</v>
      </c>
      <c r="E43" s="26">
        <v>92.86</v>
      </c>
      <c r="F43" s="27">
        <v>80</v>
      </c>
      <c r="G43" s="27">
        <v>80</v>
      </c>
      <c r="H43" s="27"/>
      <c r="I43" s="27">
        <v>68</v>
      </c>
      <c r="J43" s="27">
        <v>80</v>
      </c>
      <c r="K43" s="29"/>
      <c r="L43" s="28">
        <f t="shared" si="0"/>
        <v>78.286000000000001</v>
      </c>
      <c r="M43" s="30">
        <f t="shared" si="2"/>
        <v>78.286000000000001</v>
      </c>
      <c r="N43" s="31" t="str">
        <f t="shared" si="1"/>
        <v>AB</v>
      </c>
      <c r="O43" s="29" t="s">
        <v>29</v>
      </c>
      <c r="P43" s="27" t="s">
        <v>30</v>
      </c>
      <c r="Q43" s="2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78.286000000000001</v>
      </c>
    </row>
    <row r="44" spans="1:17" s="24" customFormat="1" ht="27.75" customHeight="1" x14ac:dyDescent="0.2">
      <c r="A44" s="25" t="s">
        <v>62</v>
      </c>
      <c r="B44">
        <v>231300340</v>
      </c>
      <c r="D44" t="s">
        <v>105</v>
      </c>
      <c r="E44" s="26">
        <v>100</v>
      </c>
      <c r="F44" s="27">
        <v>80</v>
      </c>
      <c r="G44" s="27">
        <v>80</v>
      </c>
      <c r="H44" s="27"/>
      <c r="I44" s="27">
        <v>86</v>
      </c>
      <c r="J44" s="27">
        <v>80</v>
      </c>
      <c r="K44" s="29"/>
      <c r="L44" s="28">
        <f t="shared" si="0"/>
        <v>83.5</v>
      </c>
      <c r="M44" s="30">
        <f t="shared" si="2"/>
        <v>83.5</v>
      </c>
      <c r="N44" s="31" t="str">
        <f t="shared" si="1"/>
        <v>A</v>
      </c>
      <c r="O44" s="29" t="s">
        <v>29</v>
      </c>
      <c r="P44" s="27" t="s">
        <v>30</v>
      </c>
      <c r="Q44" s="2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83.5</v>
      </c>
    </row>
    <row r="45" spans="1:17" s="24" customFormat="1" ht="27.75" customHeight="1" x14ac:dyDescent="0.2">
      <c r="A45" s="25" t="s">
        <v>63</v>
      </c>
      <c r="B45">
        <v>231300341</v>
      </c>
      <c r="D45" t="s">
        <v>106</v>
      </c>
      <c r="E45" s="26">
        <v>100</v>
      </c>
      <c r="F45" s="27">
        <v>80</v>
      </c>
      <c r="G45" s="27">
        <v>80</v>
      </c>
      <c r="H45" s="27"/>
      <c r="I45" s="27">
        <v>68</v>
      </c>
      <c r="J45" s="27">
        <v>80</v>
      </c>
      <c r="K45" s="29"/>
      <c r="L45" s="28">
        <f t="shared" si="0"/>
        <v>79</v>
      </c>
      <c r="M45" s="30">
        <f t="shared" si="2"/>
        <v>79</v>
      </c>
      <c r="N45" s="31" t="str">
        <f t="shared" si="1"/>
        <v>AB</v>
      </c>
      <c r="O45" s="29" t="s">
        <v>29</v>
      </c>
      <c r="P45" s="27" t="s">
        <v>30</v>
      </c>
      <c r="Q45" s="2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79</v>
      </c>
    </row>
    <row r="46" spans="1:17" s="24" customFormat="1" ht="27.75" customHeight="1" x14ac:dyDescent="0.2">
      <c r="A46" s="25" t="s">
        <v>64</v>
      </c>
      <c r="B46">
        <v>231300342</v>
      </c>
      <c r="D46" t="s">
        <v>107</v>
      </c>
      <c r="E46" s="26">
        <v>100</v>
      </c>
      <c r="F46" s="27">
        <v>80</v>
      </c>
      <c r="G46" s="27">
        <v>80</v>
      </c>
      <c r="H46" s="27"/>
      <c r="I46" s="27">
        <v>68</v>
      </c>
      <c r="J46" s="27">
        <v>75</v>
      </c>
      <c r="K46" s="29"/>
      <c r="L46" s="28">
        <f t="shared" si="0"/>
        <v>77.25</v>
      </c>
      <c r="M46" s="30">
        <f t="shared" si="2"/>
        <v>77.25</v>
      </c>
      <c r="N46" s="31" t="str">
        <f t="shared" si="1"/>
        <v>AB</v>
      </c>
      <c r="O46" s="29" t="s">
        <v>29</v>
      </c>
      <c r="P46" s="27" t="s">
        <v>30</v>
      </c>
      <c r="Q46" s="2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77.25</v>
      </c>
    </row>
    <row r="47" spans="1:17" s="24" customFormat="1" ht="28.5" customHeight="1" x14ac:dyDescent="0.2">
      <c r="A47" s="25" t="s">
        <v>65</v>
      </c>
      <c r="B47">
        <v>231300343</v>
      </c>
      <c r="D47" t="s">
        <v>108</v>
      </c>
      <c r="E47" s="26">
        <v>92.86</v>
      </c>
      <c r="F47" s="27">
        <v>80</v>
      </c>
      <c r="G47" s="27">
        <v>80</v>
      </c>
      <c r="H47" s="27"/>
      <c r="I47" s="27">
        <v>80</v>
      </c>
      <c r="J47" s="27">
        <v>78</v>
      </c>
      <c r="K47" s="29"/>
      <c r="L47" s="28">
        <f t="shared" si="0"/>
        <v>80.585999999999999</v>
      </c>
      <c r="M47" s="30">
        <f t="shared" si="2"/>
        <v>80.585999999999999</v>
      </c>
      <c r="N47" s="31" t="str">
        <f t="shared" si="1"/>
        <v>A</v>
      </c>
      <c r="O47" s="29" t="s">
        <v>29</v>
      </c>
      <c r="P47" s="27" t="s">
        <v>30</v>
      </c>
      <c r="Q47" s="2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80.585999999999999</v>
      </c>
    </row>
    <row r="48" spans="1:17" s="24" customFormat="1" ht="28.5" customHeight="1" x14ac:dyDescent="0.2">
      <c r="A48" s="25" t="s">
        <v>66</v>
      </c>
      <c r="B48">
        <v>231300344</v>
      </c>
      <c r="D48" t="s">
        <v>109</v>
      </c>
      <c r="E48" s="26">
        <v>100</v>
      </c>
      <c r="F48" s="27">
        <v>80</v>
      </c>
      <c r="G48" s="27">
        <v>80</v>
      </c>
      <c r="H48" s="27"/>
      <c r="I48" s="27">
        <v>82</v>
      </c>
      <c r="J48" s="27">
        <v>81</v>
      </c>
      <c r="K48" s="29"/>
      <c r="L48" s="28">
        <f t="shared" si="0"/>
        <v>82.85</v>
      </c>
      <c r="M48" s="30">
        <f t="shared" si="2"/>
        <v>82.85</v>
      </c>
      <c r="N48" s="31" t="str">
        <f t="shared" si="1"/>
        <v>A</v>
      </c>
      <c r="O48" s="29" t="s">
        <v>29</v>
      </c>
      <c r="P48" s="27" t="s">
        <v>30</v>
      </c>
      <c r="Q48" s="27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82.85</v>
      </c>
    </row>
    <row r="49" spans="1:17" ht="14.25" customHeight="1" x14ac:dyDescent="0.2">
      <c r="A49" s="2"/>
      <c r="B49" s="3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s="24" customFormat="1" ht="21.75" customHeight="1" x14ac:dyDescent="0.2">
      <c r="G50" s="34"/>
      <c r="H50" s="34"/>
      <c r="I50" s="35"/>
      <c r="J50" s="35"/>
      <c r="K50" s="35"/>
      <c r="L50" s="35"/>
    </row>
    <row r="51" spans="1:17" s="24" customFormat="1" ht="21.75" customHeight="1" x14ac:dyDescent="0.2">
      <c r="G51" s="34"/>
      <c r="H51" s="34"/>
      <c r="I51" s="24" t="s">
        <v>70</v>
      </c>
      <c r="J51" s="35"/>
      <c r="K51" s="35"/>
      <c r="L51" s="35"/>
    </row>
    <row r="52" spans="1:17" s="24" customFormat="1" ht="12" x14ac:dyDescent="0.2">
      <c r="D52" s="33"/>
      <c r="E52" s="34"/>
      <c r="F52" s="35"/>
      <c r="I52" s="24" t="s">
        <v>31</v>
      </c>
    </row>
    <row r="53" spans="1:17" s="24" customFormat="1" ht="12" x14ac:dyDescent="0.2">
      <c r="D53" s="33"/>
      <c r="E53" s="34"/>
      <c r="F53" s="35"/>
    </row>
    <row r="54" spans="1:17" s="24" customFormat="1" ht="12" x14ac:dyDescent="0.2">
      <c r="D54" s="33"/>
      <c r="E54" s="34"/>
      <c r="F54" s="35"/>
    </row>
    <row r="55" spans="1:17" s="24" customFormat="1" ht="12" x14ac:dyDescent="0.2"/>
    <row r="56" spans="1:17" s="24" customFormat="1" ht="12" x14ac:dyDescent="0.2"/>
    <row r="57" spans="1:17" s="24" customFormat="1" ht="12" x14ac:dyDescent="0.2"/>
    <row r="58" spans="1:17" s="37" customFormat="1" ht="14.25" customHeight="1" x14ac:dyDescent="0.2">
      <c r="A58" s="36"/>
      <c r="B58" s="36"/>
      <c r="C58" s="36"/>
      <c r="D58" s="36"/>
      <c r="E58" s="36"/>
      <c r="F58" s="36"/>
      <c r="G58" s="36"/>
      <c r="H58" s="36"/>
      <c r="I58" s="36" t="s">
        <v>110</v>
      </c>
      <c r="J58" s="36"/>
      <c r="K58" s="36"/>
      <c r="L58" s="36"/>
      <c r="M58" s="36"/>
      <c r="N58" s="36"/>
      <c r="O58" s="36"/>
      <c r="P58" s="36"/>
      <c r="Q58" s="36"/>
    </row>
    <row r="59" spans="1:17" s="37" customFormat="1" ht="14.25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s="37" customFormat="1" ht="14.2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s="37" customFormat="1" ht="14.2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s="37" customFormat="1" ht="14.25" customHeight="1" x14ac:dyDescent="0.2">
      <c r="A62" s="36"/>
      <c r="B62" s="36"/>
      <c r="C62" s="36"/>
      <c r="D62" s="36"/>
      <c r="E62" s="36"/>
      <c r="F62" s="36"/>
      <c r="G62" s="36"/>
      <c r="H62" s="36"/>
      <c r="J62" s="36"/>
      <c r="K62" s="36"/>
      <c r="L62" s="36"/>
      <c r="M62" s="36"/>
      <c r="N62" s="36"/>
      <c r="O62" s="36"/>
      <c r="P62" s="36"/>
      <c r="Q62" s="36"/>
    </row>
    <row r="63" spans="1:17" s="37" customFormat="1" ht="14.2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</sheetData>
  <mergeCells count="4">
    <mergeCell ref="J11:L11"/>
    <mergeCell ref="M11:N11"/>
    <mergeCell ref="A13:D13"/>
    <mergeCell ref="E11:I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7" sqref="B17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LPBA-PC</dc:creator>
  <cp:lastModifiedBy>zaulfikar lenovo</cp:lastModifiedBy>
  <cp:lastPrinted>2024-02-09T03:07:14Z</cp:lastPrinted>
  <dcterms:created xsi:type="dcterms:W3CDTF">2023-02-09T10:44:48Z</dcterms:created>
  <dcterms:modified xsi:type="dcterms:W3CDTF">2024-02-09T08:50:46Z</dcterms:modified>
</cp:coreProperties>
</file>