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CB232D6A-54C3-4240-B3F2-9E62BC3AD671}" xr6:coauthVersionLast="45" xr6:coauthVersionMax="45" xr10:uidLastSave="{00000000-0000-0000-0000-000000000000}"/>
  <bookViews>
    <workbookView xWindow="0" yWindow="0" windowWidth="20325" windowHeight="9375" activeTab="1" xr2:uid="{00000000-000D-0000-FFFF-FFFF00000000}"/>
  </bookViews>
  <sheets>
    <sheet name="Kls 01" sheetId="1" r:id="rId1"/>
    <sheet name="Kls 02" sheetId="2" r:id="rId2"/>
    <sheet name="Sheet1" sheetId="3" r:id="rId3"/>
  </sheets>
  <definedNames>
    <definedName name="_xlnm._FilterDatabase" localSheetId="0" hidden="1">'Kls 01'!$A$13:$Q$54</definedName>
    <definedName name="_xlnm._FilterDatabase" localSheetId="1" hidden="1">'Kls 02'!$A$13:$Q$54</definedName>
    <definedName name="_xlnm.Print_Titles" localSheetId="0">'Kls 01'!$11:$13</definedName>
    <definedName name="_xlnm.Print_Titles" localSheetId="1">'Kls 02'!$11:$13</definedName>
  </definedNames>
  <calcPr calcId="191029"/>
</workbook>
</file>

<file path=xl/calcChain.xml><?xml version="1.0" encoding="utf-8"?>
<calcChain xmlns="http://schemas.openxmlformats.org/spreadsheetml/2006/main">
  <c r="M13" i="2" l="1"/>
  <c r="Q61" i="2" s="1"/>
  <c r="L61" i="2" s="1"/>
  <c r="M61" i="2" s="1"/>
  <c r="N61" i="2" s="1"/>
  <c r="Q14" i="2" l="1"/>
  <c r="L14" i="2" s="1"/>
  <c r="M14" i="2" s="1"/>
  <c r="N14" i="2" s="1"/>
  <c r="Q15" i="2"/>
  <c r="L15" i="2" s="1"/>
  <c r="M15" i="2" s="1"/>
  <c r="N15" i="2" s="1"/>
  <c r="Q16" i="2"/>
  <c r="L16" i="2" s="1"/>
  <c r="M16" i="2" s="1"/>
  <c r="N16" i="2" s="1"/>
  <c r="Q17" i="2"/>
  <c r="L17" i="2" s="1"/>
  <c r="M17" i="2" s="1"/>
  <c r="N17" i="2" s="1"/>
  <c r="Q18" i="2"/>
  <c r="L18" i="2" s="1"/>
  <c r="M18" i="2" s="1"/>
  <c r="N18" i="2" s="1"/>
  <c r="Q19" i="2"/>
  <c r="L19" i="2" s="1"/>
  <c r="M19" i="2" s="1"/>
  <c r="N19" i="2" s="1"/>
  <c r="Q20" i="2"/>
  <c r="L20" i="2" s="1"/>
  <c r="M20" i="2" s="1"/>
  <c r="N20" i="2" s="1"/>
  <c r="Q21" i="2"/>
  <c r="L21" i="2" s="1"/>
  <c r="M21" i="2" s="1"/>
  <c r="N21" i="2" s="1"/>
  <c r="Q22" i="2"/>
  <c r="L22" i="2" s="1"/>
  <c r="M22" i="2" s="1"/>
  <c r="N22" i="2" s="1"/>
  <c r="Q23" i="2"/>
  <c r="L23" i="2" s="1"/>
  <c r="M23" i="2" s="1"/>
  <c r="N23" i="2" s="1"/>
  <c r="Q24" i="2"/>
  <c r="L24" i="2" s="1"/>
  <c r="M24" i="2" s="1"/>
  <c r="N24" i="2" s="1"/>
  <c r="Q25" i="2"/>
  <c r="L25" i="2" s="1"/>
  <c r="M25" i="2" s="1"/>
  <c r="N25" i="2" s="1"/>
  <c r="Q26" i="2"/>
  <c r="L26" i="2" s="1"/>
  <c r="M26" i="2" s="1"/>
  <c r="N26" i="2" s="1"/>
  <c r="Q27" i="2"/>
  <c r="L27" i="2" s="1"/>
  <c r="M27" i="2" s="1"/>
  <c r="N27" i="2" s="1"/>
  <c r="Q28" i="2"/>
  <c r="L28" i="2" s="1"/>
  <c r="M28" i="2" s="1"/>
  <c r="N28" i="2" s="1"/>
  <c r="Q29" i="2"/>
  <c r="L29" i="2" s="1"/>
  <c r="M29" i="2" s="1"/>
  <c r="N29" i="2" s="1"/>
  <c r="Q30" i="2"/>
  <c r="L30" i="2" s="1"/>
  <c r="M30" i="2" s="1"/>
  <c r="N30" i="2" s="1"/>
  <c r="Q31" i="2"/>
  <c r="L31" i="2" s="1"/>
  <c r="M31" i="2" s="1"/>
  <c r="N31" i="2" s="1"/>
  <c r="Q32" i="2"/>
  <c r="L32" i="2" s="1"/>
  <c r="M32" i="2" s="1"/>
  <c r="N32" i="2" s="1"/>
  <c r="Q33" i="2"/>
  <c r="L33" i="2" s="1"/>
  <c r="M33" i="2" s="1"/>
  <c r="N33" i="2" s="1"/>
  <c r="Q34" i="2"/>
  <c r="L34" i="2" s="1"/>
  <c r="M34" i="2" s="1"/>
  <c r="N34" i="2" s="1"/>
  <c r="Q35" i="2"/>
  <c r="L35" i="2" s="1"/>
  <c r="M35" i="2" s="1"/>
  <c r="N35" i="2" s="1"/>
  <c r="Q36" i="2"/>
  <c r="L36" i="2" s="1"/>
  <c r="M36" i="2" s="1"/>
  <c r="N36" i="2" s="1"/>
  <c r="Q37" i="2"/>
  <c r="L37" i="2" s="1"/>
  <c r="M37" i="2" s="1"/>
  <c r="N37" i="2" s="1"/>
  <c r="Q38" i="2"/>
  <c r="L38" i="2" s="1"/>
  <c r="M38" i="2" s="1"/>
  <c r="N38" i="2" s="1"/>
  <c r="Q39" i="2"/>
  <c r="L39" i="2" s="1"/>
  <c r="M39" i="2" s="1"/>
  <c r="N39" i="2" s="1"/>
  <c r="Q40" i="2"/>
  <c r="L40" i="2" s="1"/>
  <c r="M40" i="2" s="1"/>
  <c r="N40" i="2" s="1"/>
  <c r="Q41" i="2"/>
  <c r="L41" i="2" s="1"/>
  <c r="M41" i="2" s="1"/>
  <c r="N41" i="2" s="1"/>
  <c r="Q42" i="2"/>
  <c r="L42" i="2" s="1"/>
  <c r="M42" i="2" s="1"/>
  <c r="N42" i="2" s="1"/>
  <c r="Q43" i="2"/>
  <c r="L43" i="2" s="1"/>
  <c r="M43" i="2" s="1"/>
  <c r="N43" i="2" s="1"/>
  <c r="Q44" i="2"/>
  <c r="L44" i="2" s="1"/>
  <c r="M44" i="2" s="1"/>
  <c r="N44" i="2" s="1"/>
  <c r="Q45" i="2"/>
  <c r="L45" i="2" s="1"/>
  <c r="M45" i="2" s="1"/>
  <c r="N45" i="2" s="1"/>
  <c r="Q46" i="2"/>
  <c r="L46" i="2" s="1"/>
  <c r="M46" i="2" s="1"/>
  <c r="N46" i="2" s="1"/>
  <c r="Q47" i="2"/>
  <c r="L47" i="2" s="1"/>
  <c r="M47" i="2" s="1"/>
  <c r="N47" i="2" s="1"/>
  <c r="Q48" i="2"/>
  <c r="L48" i="2" s="1"/>
  <c r="M48" i="2" s="1"/>
  <c r="N48" i="2" s="1"/>
  <c r="Q49" i="2"/>
  <c r="L49" i="2" s="1"/>
  <c r="M49" i="2" s="1"/>
  <c r="N49" i="2" s="1"/>
  <c r="Q50" i="2"/>
  <c r="L50" i="2" s="1"/>
  <c r="M50" i="2" s="1"/>
  <c r="N50" i="2" s="1"/>
  <c r="Q51" i="2"/>
  <c r="L51" i="2" s="1"/>
  <c r="M51" i="2" s="1"/>
  <c r="N51" i="2" s="1"/>
  <c r="Q52" i="2"/>
  <c r="L52" i="2" s="1"/>
  <c r="M52" i="2" s="1"/>
  <c r="N52" i="2" s="1"/>
  <c r="Q53" i="2"/>
  <c r="L53" i="2" s="1"/>
  <c r="M53" i="2" s="1"/>
  <c r="N53" i="2" s="1"/>
  <c r="Q54" i="2"/>
  <c r="L54" i="2" s="1"/>
  <c r="M54" i="2" s="1"/>
  <c r="N54" i="2" s="1"/>
  <c r="Q55" i="2"/>
  <c r="L55" i="2" s="1"/>
  <c r="M55" i="2" s="1"/>
  <c r="N55" i="2" s="1"/>
  <c r="Q56" i="2"/>
  <c r="L56" i="2" s="1"/>
  <c r="M56" i="2" s="1"/>
  <c r="N56" i="2" s="1"/>
  <c r="Q57" i="2"/>
  <c r="L57" i="2" s="1"/>
  <c r="M57" i="2" s="1"/>
  <c r="N57" i="2" s="1"/>
  <c r="Q58" i="2"/>
  <c r="L58" i="2" s="1"/>
  <c r="M58" i="2" s="1"/>
  <c r="N58" i="2" s="1"/>
  <c r="Q59" i="2"/>
  <c r="L59" i="2" s="1"/>
  <c r="M59" i="2" s="1"/>
  <c r="N59" i="2" s="1"/>
  <c r="Q60" i="2"/>
  <c r="L60" i="2" s="1"/>
  <c r="M60" i="2" s="1"/>
  <c r="N60" i="2" s="1"/>
  <c r="M13" i="1"/>
  <c r="Q30" i="1" s="1"/>
  <c r="L30" i="1" s="1"/>
  <c r="M30" i="1" s="1"/>
  <c r="N30" i="1" s="1"/>
  <c r="E69" i="2" l="1"/>
  <c r="F69" i="2" s="1"/>
  <c r="E67" i="2"/>
  <c r="F67" i="2" s="1"/>
  <c r="E65" i="2"/>
  <c r="F65" i="2" s="1"/>
  <c r="E70" i="2"/>
  <c r="F70" i="2" s="1"/>
  <c r="E64" i="2"/>
  <c r="E68" i="2"/>
  <c r="F68" i="2" s="1"/>
  <c r="E66" i="2"/>
  <c r="F66" i="2" s="1"/>
  <c r="Q23" i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N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1" i="2"/>
  <c r="F71" i="2" s="1"/>
  <c r="F64" i="2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FBB9D0CC-54B8-4CA0-9239-8AB44341B8B8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<sst xmlns="http://schemas.openxmlformats.org/spreadsheetml/2006/main" count="423" uniqueCount="193">
  <si>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</si>
  <si>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</si>
  <si>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</si>
  <si>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</si>
  <si>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</si>
  <si>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</si>
  <si>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</si>
  <si>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</si>
  <si>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</si>
  <si>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</si>
  <si>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</si>
  <si>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</si>
  <si>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</si>
  <si>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</si>
  <si>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</si>
  <si>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</si>
  <si>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</si>
  <si>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</si>
  <si>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</si>
  <si>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</si>
  <si>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</si>
  <si>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</si>
  <si>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</si>
  <si>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</si>
  <si>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</si>
  <si>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</si>
  <si>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</si>
  <si>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</si>
  <si>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</si>
  <si>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</si>
  <si>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</si>
  <si>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</si>
  <si>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</si>
  <si>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</si>
  <si>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</si>
  <si>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</si>
  <si>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</si>
  <si>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</si>
  <si>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</si>
  <si>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</si>
  <si>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</si>
  <si>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</si>
  <si>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</si>
  <si>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</si>
  <si>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</si>
  <si>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</si>
  <si>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</si>
  <si>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</si>
  <si>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</si>
  <si>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</si>
  <si>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</si>
  <si>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</si>
  <si>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</si>
  <si>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</si>
  <si>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</si>
  <si>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</si>
  <si>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</si>
  <si>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</si>
  <si>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</si>
  <si>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</si>
  <si>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</si>
  <si>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</si>
  <si>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</si>
  <si>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</si>
  <si>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</si>
  <si>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</si>
  <si>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</si>
  <si>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</si>
  <si>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</si>
  <si>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</si>
  <si>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</si>
  <si>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</si>
  <si>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</si>
  <si>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</si>
  <si>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</si>
  <si>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</si>
  <si>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</si>
  <si>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</si>
  <si>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</si>
  <si>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</si>
  <si>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</si>
  <si>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</si>
  <si>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</si>
  <si>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</si>
  <si>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</si>
  <si>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</si>
  <si>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</si>
  <si>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</si>
  <si>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</si>
  <si>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</si>
  <si>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</si>
  <si>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</si>
  <si>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SUKATI, S.Pd.I., M.Pd</t>
  </si>
  <si>
    <t>01</t>
  </si>
  <si>
    <t>2023/2024 Genap</t>
  </si>
  <si>
    <t>PAI</t>
  </si>
  <si>
    <t>ABDULLAH FAIZ</t>
  </si>
  <si>
    <t>AFRIDA AUNIL ILAH</t>
  </si>
  <si>
    <t>AHMAD FIKKIY MUBAROK</t>
  </si>
  <si>
    <t>AHMAD HILMY MOCHAYAR</t>
  </si>
  <si>
    <t>AHMAD ULUL ALBAB</t>
  </si>
  <si>
    <t>AHMAD ZAINUR ROHMAN SALIM</t>
  </si>
  <si>
    <t>AIDA MULZIMATUL WAFA</t>
  </si>
  <si>
    <t>AISYAH LUTHFIANA</t>
  </si>
  <si>
    <t>AISYAH SUHRO WARDIYAH</t>
  </si>
  <si>
    <t>AL-FATH FAIZAL SYAHBANA</t>
  </si>
  <si>
    <t>ANISA</t>
  </si>
  <si>
    <t>AREP KURNIAWAN</t>
  </si>
  <si>
    <t>ARUNI QURROTA AYUN</t>
  </si>
  <si>
    <t>ARYA PRAMUDITA</t>
  </si>
  <si>
    <t>CARISSA ANYA AGFALISHA HANA</t>
  </si>
  <si>
    <t>CHAZA AFIDA AMNA</t>
  </si>
  <si>
    <t>DIKI NURFAN</t>
  </si>
  <si>
    <t>DWI RIDHA RAHMAWATI</t>
  </si>
  <si>
    <t>ELIYA NABILATUL FAUZIYYAH</t>
  </si>
  <si>
    <t>ELYZA RIANA</t>
  </si>
  <si>
    <t>FATKHULLOH WIJIYANTO</t>
  </si>
  <si>
    <t>FIDELA SAVA ZERLINA</t>
  </si>
  <si>
    <t>HAMENGKU WAMAHING</t>
  </si>
  <si>
    <t>HIKMATUL MAULA</t>
  </si>
  <si>
    <t>HUSNA RIFAATUL MAHMUDAH</t>
  </si>
  <si>
    <t>INDRA FEBRIANSYAH</t>
  </si>
  <si>
    <t>JULIA NUR LATIFAH</t>
  </si>
  <si>
    <t>LATIF FARICHAH CHILMI</t>
  </si>
  <si>
    <t>LATIFATHURROHMAH</t>
  </si>
  <si>
    <t>LIA PURWATI</t>
  </si>
  <si>
    <t>LINTANG FAJRI</t>
  </si>
  <si>
    <t>LUTHFI FALASIFAH</t>
  </si>
  <si>
    <t>MIFTAHUL MUHLISIN</t>
  </si>
  <si>
    <t>MUHAMMAD QOULUM MAKTSUR</t>
  </si>
  <si>
    <t>RODITU BIKU DROTILLAH</t>
  </si>
  <si>
    <t>AHMAD JIHAD ALFANNANI</t>
  </si>
  <si>
    <t>FATKHUL HIDAYAT</t>
  </si>
  <si>
    <t>HAKKIKI</t>
  </si>
  <si>
    <t>M YASIR REZA</t>
  </si>
  <si>
    <t>M. ABDUL FATTAH</t>
  </si>
  <si>
    <t>MASKUROTUL AINI</t>
  </si>
  <si>
    <t>MIFTAHUL ADILA FITRIA</t>
  </si>
  <si>
    <t>MUHAMMAD FAHIM RIDHO</t>
  </si>
  <si>
    <t>MUHAMMAD FARCHAN TAZAKKA</t>
  </si>
  <si>
    <t>MUHAMMAD FATTAH AL-HUDA</t>
  </si>
  <si>
    <t>MUHAMMAD FAUZUL ADZIM</t>
  </si>
  <si>
    <t>MUHAMMAD GILANG SYABANI</t>
  </si>
  <si>
    <t>MUHAMMAD IMAM MUSYAFA</t>
  </si>
  <si>
    <t>MUHAMMAD SYAUQI FIRDAUS</t>
  </si>
  <si>
    <t>MUZAYANA B.HAMIS</t>
  </si>
  <si>
    <t>NANDA SYAHRIYANTO</t>
  </si>
  <si>
    <t>NAQIYATUL FIKRIYAH</t>
  </si>
  <si>
    <t>NASHRULLAH ZAKI</t>
  </si>
  <si>
    <t>NISA ACHLAZEIN</t>
  </si>
  <si>
    <t>NOFIYA NORMAYANI</t>
  </si>
  <si>
    <t>NUR ARFIZZA ILYANA</t>
  </si>
  <si>
    <t>NUR RAHMAWATI</t>
  </si>
  <si>
    <t>RAHMA SANTIKA</t>
  </si>
  <si>
    <t>RIFKA HIDAYANI</t>
  </si>
  <si>
    <t>RISKA FIVE CAHYANINGSIH</t>
  </si>
  <si>
    <t>RISNANDAR MUHAMMAD SALEH</t>
  </si>
  <si>
    <t>RODHOTUL JANNAH</t>
  </si>
  <si>
    <t>SAFAATUN NURSOLIHAH</t>
  </si>
  <si>
    <t>SALMA SALSABILA</t>
  </si>
  <si>
    <t>SHOFAL MAZIYAH</t>
  </si>
  <si>
    <t>SINTA MARYANA</t>
  </si>
  <si>
    <t>VELLANY FLORA ANGELIA</t>
  </si>
  <si>
    <t>VERI JAMILATUN HASANAH</t>
  </si>
  <si>
    <t>WILADIAH AYU SORAYA</t>
  </si>
  <si>
    <t>YOPI SETIADI</t>
  </si>
  <si>
    <t>YUGO RAHAYU</t>
  </si>
  <si>
    <t>YUSUF AL MUSOFI</t>
  </si>
  <si>
    <t>MUHAMMAD IQBAL SHOLIH HIBAT (in progress)</t>
  </si>
  <si>
    <t>SYAMSUL MUARIF (in progress)</t>
  </si>
  <si>
    <t xml:space="preserve">ARDELIA KHOIRUNNISA ARDININ </t>
  </si>
  <si>
    <t>QHORIATUL FAIDAH (no UTS)</t>
  </si>
  <si>
    <t>OKTA MAULANA SOFFANY (UAS in progress)</t>
  </si>
  <si>
    <t>Data mahasiswa yg melaksanakan remedial English 2</t>
  </si>
  <si>
    <t>No</t>
  </si>
  <si>
    <t xml:space="preserve">NIM </t>
  </si>
  <si>
    <t xml:space="preserve">Nama </t>
  </si>
  <si>
    <t xml:space="preserve">Remedial </t>
  </si>
  <si>
    <t>UTS</t>
  </si>
  <si>
    <t xml:space="preserve">UAS </t>
  </si>
  <si>
    <t xml:space="preserve">Presensi </t>
  </si>
  <si>
    <t xml:space="preserve">Keterangan </t>
  </si>
  <si>
    <t xml:space="preserve">Kelas </t>
  </si>
  <si>
    <t>√</t>
  </si>
  <si>
    <t xml:space="preserve">mengulang semester genap </t>
  </si>
  <si>
    <t xml:space="preserve">remedial </t>
  </si>
  <si>
    <t xml:space="preserve">QHORIATUL FAIDAH </t>
  </si>
  <si>
    <t xml:space="preserve">NISAUL KHOERIYAH </t>
  </si>
  <si>
    <r>
      <t>Keteranga</t>
    </r>
    <r>
      <rPr>
        <sz val="12"/>
        <color rgb="FF000000"/>
        <rFont val="Calibri"/>
        <family val="2"/>
        <scheme val="minor"/>
      </rPr>
      <t>n</t>
    </r>
  </si>
  <si>
    <r>
      <t xml:space="preserve">presensi </t>
    </r>
    <r>
      <rPr>
        <sz val="9"/>
        <rFont val="Calibri"/>
        <family val="2"/>
      </rPr>
      <t>&lt;</t>
    </r>
    <r>
      <rPr>
        <sz val="9"/>
        <rFont val="Arial"/>
        <family val="2"/>
      </rPr>
      <t xml:space="preserve"> 75%</t>
    </r>
  </si>
  <si>
    <t>tidak ikut UAS</t>
  </si>
  <si>
    <t>presensi &lt; 75%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</si>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</sst>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8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quotePrefix="1" applyFont="1" applyFill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 applyFill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8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2" fontId="8" fillId="0" borderId="0" xfId="0" applyNumberFormat="1" applyFont="1" applyFill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19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Fill="1" applyBorder="1" applyAlignment="1">
      <alignment wrapText="1"/>
    </xf>
    <xf numFmtId="0" fontId="18" fillId="0" borderId="24" xfId="0" applyFont="1" applyFill="1" applyBorder="1" applyAlignment="1">
      <alignment horizontal="center" wrapText="1"/>
    </xf>
    <xf numFmtId="0" fontId="18" fillId="0" borderId="24" xfId="0" applyFont="1" applyFill="1" applyBorder="1" applyAlignment="1">
      <alignment wrapText="1"/>
    </xf>
    <xf numFmtId="0" fontId="18" fillId="9" borderId="19" xfId="0" applyFont="1" applyFill="1" applyBorder="1" applyAlignment="1">
      <alignment wrapText="1"/>
    </xf>
    <xf numFmtId="0" fontId="8" fillId="9" borderId="21" xfId="0" applyFont="1" applyFill="1" applyBorder="1" applyAlignment="1">
      <alignment horizontal="center"/>
    </xf>
    <xf numFmtId="0" fontId="18" fillId="2" borderId="19" xfId="0" applyFont="1" applyFill="1" applyBorder="1" applyAlignment="1">
      <alignment wrapText="1"/>
    </xf>
    <xf numFmtId="0" fontId="8" fillId="2" borderId="21" xfId="0" applyFont="1" applyFill="1" applyBorder="1" applyAlignment="1">
      <alignment horizontal="center"/>
    </xf>
    <xf numFmtId="0" fontId="17" fillId="0" borderId="19" xfId="0" applyFont="1" applyBorder="1"/>
    <xf numFmtId="0" fontId="17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0" fontId="17" fillId="0" borderId="19" xfId="0" applyNumberFormat="1" applyFont="1" applyBorder="1" applyAlignment="1">
      <alignment horizontal="center" vertical="center"/>
    </xf>
    <xf numFmtId="9" fontId="17" fillId="0" borderId="19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9" borderId="19" xfId="0" applyFont="1" applyFill="1" applyBorder="1"/>
    <xf numFmtId="0" fontId="29" fillId="0" borderId="19" xfId="0" applyFont="1" applyBorder="1" applyAlignment="1">
      <alignment horizontal="center" vertical="center"/>
    </xf>
    <xf numFmtId="10" fontId="17" fillId="9" borderId="19" xfId="0" applyNumberFormat="1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8" fillId="10" borderId="19" xfId="0" applyFont="1" applyFill="1" applyBorder="1" applyAlignment="1">
      <alignment wrapText="1"/>
    </xf>
    <xf numFmtId="0" fontId="8" fillId="10" borderId="21" xfId="0" applyFont="1" applyFill="1" applyBorder="1" applyAlignment="1">
      <alignment horizontal="center"/>
    </xf>
    <xf numFmtId="0" fontId="21" fillId="11" borderId="19" xfId="0" applyFont="1" applyFill="1" applyBorder="1" applyAlignment="1">
      <alignment horizontal="center"/>
    </xf>
    <xf numFmtId="0" fontId="0" fillId="0" borderId="19" xfId="0" applyBorder="1"/>
    <xf numFmtId="0" fontId="24" fillId="0" borderId="19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2" fontId="16" fillId="0" borderId="15" xfId="0" applyNumberFormat="1" applyFont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1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0.39583333333333331</c:v>
                </c:pt>
                <c:pt idx="1">
                  <c:v>0.125</c:v>
                </c:pt>
                <c:pt idx="2">
                  <c:v>0.14583333333333334</c:v>
                </c:pt>
                <c:pt idx="3">
                  <c:v>2.0833333333333332E-2</c:v>
                </c:pt>
                <c:pt idx="4">
                  <c:v>2.0833333333333332E-2</c:v>
                </c:pt>
                <c:pt idx="5">
                  <c:v>4.1666666666666664E-2</c:v>
                </c:pt>
                <c:pt idx="6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02'!$D$64:$D$70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02'!$F$64:$F$70</c:f>
              <c:numCache>
                <c:formatCode>0%</c:formatCode>
                <c:ptCount val="7"/>
                <c:pt idx="0">
                  <c:v>0.5</c:v>
                </c:pt>
                <c:pt idx="1">
                  <c:v>0.14583333333333334</c:v>
                </c:pt>
                <c:pt idx="2">
                  <c:v>0.10416666666666667</c:v>
                </c:pt>
                <c:pt idx="3">
                  <c:v>4.1666666666666664E-2</c:v>
                </c:pt>
                <c:pt idx="4">
                  <c:v>2.0833333333333332E-2</c:v>
                </c:pt>
                <c:pt idx="5">
                  <c:v>2.0833333333333332E-2</c:v>
                </c:pt>
                <c:pt idx="6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7-4378-BC7D-2F94AE68A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4696D7-262E-40BC-A602-10784B889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1"/>
  <sheetViews>
    <sheetView topLeftCell="A42" zoomScaleNormal="100" workbookViewId="0">
      <selection activeCell="J47" sqref="J47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  <col min="18" max="18" width="13.42578125" bestFit="1" customWidth="1"/>
  </cols>
  <sheetData>
    <row r="1" spans="1:18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8" ht="14.25" customHeight="1" x14ac:dyDescent="0.2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8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8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8" ht="14.25" customHeight="1" x14ac:dyDescent="0.2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8" ht="14.25" customHeight="1" x14ac:dyDescent="0.2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8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8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8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8" s="13" customFormat="1" ht="21" customHeight="1" thickBot="1" x14ac:dyDescent="0.25">
      <c r="A11" s="93" t="s">
        <v>11</v>
      </c>
      <c r="B11" s="93" t="s">
        <v>12</v>
      </c>
      <c r="C11" s="93" t="s">
        <v>13</v>
      </c>
      <c r="D11" s="95" t="s">
        <v>14</v>
      </c>
      <c r="E11" s="97" t="s">
        <v>15</v>
      </c>
      <c r="F11" s="98"/>
      <c r="G11" s="98"/>
      <c r="H11" s="98"/>
      <c r="I11" s="98"/>
      <c r="J11" s="99" t="s">
        <v>16</v>
      </c>
      <c r="K11" s="100"/>
      <c r="L11" s="101"/>
      <c r="M11" s="88" t="s">
        <v>17</v>
      </c>
      <c r="N11" s="89"/>
      <c r="O11" s="11"/>
      <c r="P11" s="11"/>
      <c r="Q11" s="12"/>
    </row>
    <row r="12" spans="1:18" s="13" customFormat="1" ht="25.5" customHeight="1" thickBot="1" x14ac:dyDescent="0.25">
      <c r="A12" s="94"/>
      <c r="B12" s="94"/>
      <c r="C12" s="94"/>
      <c r="D12" s="96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8" s="24" customFormat="1" ht="14.25" customHeight="1" x14ac:dyDescent="0.25">
      <c r="A13" s="90" t="s">
        <v>28</v>
      </c>
      <c r="B13" s="91"/>
      <c r="C13" s="92"/>
      <c r="D13" s="91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107" t="s">
        <v>30</v>
      </c>
      <c r="R13" s="77" t="s">
        <v>188</v>
      </c>
    </row>
    <row r="14" spans="1:18" s="32" customFormat="1" ht="24" customHeight="1" x14ac:dyDescent="0.2">
      <c r="A14" s="25" t="s">
        <v>31</v>
      </c>
      <c r="B14" s="62">
        <v>231100874</v>
      </c>
      <c r="D14" s="63" t="s">
        <v>96</v>
      </c>
      <c r="E14" s="26">
        <v>100</v>
      </c>
      <c r="F14" s="27">
        <v>90</v>
      </c>
      <c r="G14" s="27">
        <v>90</v>
      </c>
      <c r="H14" s="27"/>
      <c r="I14" s="27">
        <v>80</v>
      </c>
      <c r="J14" s="27">
        <v>80</v>
      </c>
      <c r="K14" s="28"/>
      <c r="L14" s="29">
        <f t="shared" ref="L14:L52" si="0">IF(INT(Q14)=0,P14,IF(INT(P14)&gt;INT(Q14),P14,Q14))</f>
        <v>86</v>
      </c>
      <c r="M14" s="30">
        <f>L14</f>
        <v>86</v>
      </c>
      <c r="N14" s="31" t="str">
        <f>IF(M14&gt;=80,"A",IF(M14&gt;=75,"AB",IF(M14&gt;=70,"B",IF(M14&gt;=65,"BC",IF(M14&gt;=60,"C",IF(M14&gt;=50,"D","E"))))))</f>
        <v>A</v>
      </c>
      <c r="O14" s="28" t="s">
        <v>32</v>
      </c>
      <c r="P14" s="27">
        <v>0</v>
      </c>
      <c r="Q14" s="108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86</v>
      </c>
      <c r="R14" s="109"/>
    </row>
    <row r="15" spans="1:18" s="32" customFormat="1" ht="24" customHeight="1" x14ac:dyDescent="0.2">
      <c r="A15" s="25" t="s">
        <v>33</v>
      </c>
      <c r="B15" s="62">
        <v>231100875</v>
      </c>
      <c r="D15" s="63" t="s">
        <v>97</v>
      </c>
      <c r="E15" s="26">
        <v>100</v>
      </c>
      <c r="F15" s="27">
        <v>90</v>
      </c>
      <c r="G15" s="27">
        <v>90</v>
      </c>
      <c r="H15" s="27"/>
      <c r="I15" s="27">
        <v>72</v>
      </c>
      <c r="J15" s="27">
        <v>96</v>
      </c>
      <c r="K15" s="28"/>
      <c r="L15" s="29">
        <f t="shared" si="0"/>
        <v>88</v>
      </c>
      <c r="M15" s="30">
        <f>L15</f>
        <v>88</v>
      </c>
      <c r="N15" s="31" t="str">
        <f t="shared" ref="N15:N53" si="1">IF(M15&gt;=80,"A",IF(M15&gt;=75,"AB",IF(M15&gt;=70,"B",IF(M15&gt;=65,"BC",IF(M15&gt;=60,"C",IF(M15&gt;=50,"D","E"))))))</f>
        <v>A</v>
      </c>
      <c r="O15" s="28" t="s">
        <v>32</v>
      </c>
      <c r="P15" s="27">
        <v>0</v>
      </c>
      <c r="Q15" s="108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88</v>
      </c>
      <c r="R15" s="109"/>
    </row>
    <row r="16" spans="1:18" s="32" customFormat="1" ht="24" customHeight="1" x14ac:dyDescent="0.2">
      <c r="A16" s="25" t="s">
        <v>34</v>
      </c>
      <c r="B16" s="62">
        <v>231100876</v>
      </c>
      <c r="D16" s="63" t="s">
        <v>98</v>
      </c>
      <c r="E16" s="26">
        <v>100</v>
      </c>
      <c r="F16" s="27">
        <v>90</v>
      </c>
      <c r="G16" s="27">
        <v>90</v>
      </c>
      <c r="H16" s="27"/>
      <c r="I16" s="27">
        <v>50</v>
      </c>
      <c r="J16" s="69"/>
      <c r="K16" s="28"/>
      <c r="L16" s="29">
        <f t="shared" si="0"/>
        <v>58.5</v>
      </c>
      <c r="M16" s="30">
        <f>L16</f>
        <v>58.5</v>
      </c>
      <c r="N16" s="31" t="str">
        <f t="shared" si="1"/>
        <v>D</v>
      </c>
      <c r="O16" s="28" t="s">
        <v>32</v>
      </c>
      <c r="P16" s="27">
        <v>0</v>
      </c>
      <c r="Q16" s="108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58.5</v>
      </c>
      <c r="R16" s="109" t="s">
        <v>189</v>
      </c>
    </row>
    <row r="17" spans="1:18" s="32" customFormat="1" ht="24" customHeight="1" x14ac:dyDescent="0.2">
      <c r="A17" s="25" t="s">
        <v>35</v>
      </c>
      <c r="B17" s="62">
        <v>231100877</v>
      </c>
      <c r="D17" s="63" t="s">
        <v>99</v>
      </c>
      <c r="E17" s="26">
        <v>100</v>
      </c>
      <c r="F17" s="27">
        <v>90</v>
      </c>
      <c r="G17" s="27">
        <v>90</v>
      </c>
      <c r="H17" s="27"/>
      <c r="I17" s="27">
        <v>54</v>
      </c>
      <c r="J17" s="27">
        <v>70</v>
      </c>
      <c r="K17" s="28"/>
      <c r="L17" s="29">
        <f t="shared" si="0"/>
        <v>77</v>
      </c>
      <c r="M17" s="30">
        <f>L17</f>
        <v>77</v>
      </c>
      <c r="N17" s="31" t="str">
        <f t="shared" si="1"/>
        <v>AB</v>
      </c>
      <c r="O17" s="28" t="s">
        <v>32</v>
      </c>
      <c r="P17" s="27">
        <v>0</v>
      </c>
      <c r="Q17" s="108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77</v>
      </c>
      <c r="R17" s="109"/>
    </row>
    <row r="18" spans="1:18" s="32" customFormat="1" ht="24" customHeight="1" x14ac:dyDescent="0.2">
      <c r="A18" s="25" t="s">
        <v>36</v>
      </c>
      <c r="B18" s="62">
        <v>231100879</v>
      </c>
      <c r="D18" s="63" t="s">
        <v>100</v>
      </c>
      <c r="E18" s="26">
        <v>100</v>
      </c>
      <c r="F18" s="27">
        <v>90</v>
      </c>
      <c r="G18" s="27">
        <v>90</v>
      </c>
      <c r="H18" s="27"/>
      <c r="I18" s="27">
        <v>80</v>
      </c>
      <c r="J18" s="27">
        <v>26</v>
      </c>
      <c r="K18" s="28"/>
      <c r="L18" s="29">
        <f t="shared" si="0"/>
        <v>72.5</v>
      </c>
      <c r="M18" s="30">
        <f>L18</f>
        <v>72.5</v>
      </c>
      <c r="N18" s="31" t="str">
        <f t="shared" si="1"/>
        <v>B</v>
      </c>
      <c r="O18" s="28" t="s">
        <v>32</v>
      </c>
      <c r="P18" s="27">
        <v>0</v>
      </c>
      <c r="Q18" s="108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72.5</v>
      </c>
      <c r="R18" s="109"/>
    </row>
    <row r="19" spans="1:18" s="32" customFormat="1" ht="24" customHeight="1" x14ac:dyDescent="0.2">
      <c r="A19" s="25" t="s">
        <v>4</v>
      </c>
      <c r="B19" s="62">
        <v>231100880</v>
      </c>
      <c r="D19" s="63" t="s">
        <v>101</v>
      </c>
      <c r="E19" s="26">
        <v>100</v>
      </c>
      <c r="F19" s="27">
        <v>90</v>
      </c>
      <c r="G19" s="27">
        <v>90</v>
      </c>
      <c r="H19" s="27"/>
      <c r="I19" s="27">
        <v>86</v>
      </c>
      <c r="J19" s="27">
        <v>86</v>
      </c>
      <c r="K19" s="28"/>
      <c r="L19" s="29">
        <f>IF(INT(Q19)=0,P19,IF(INT(P19)&gt;INT(Q19),P19,Q19))</f>
        <v>89</v>
      </c>
      <c r="M19" s="30">
        <f t="shared" ref="M19:M55" si="2">L19</f>
        <v>89</v>
      </c>
      <c r="N19" s="31" t="str">
        <f t="shared" si="1"/>
        <v>A</v>
      </c>
      <c r="O19" s="28" t="s">
        <v>32</v>
      </c>
      <c r="P19" s="27">
        <v>0</v>
      </c>
      <c r="Q19" s="108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89</v>
      </c>
      <c r="R19" s="109"/>
    </row>
    <row r="20" spans="1:18" s="32" customFormat="1" ht="24" customHeight="1" x14ac:dyDescent="0.2">
      <c r="A20" s="25" t="s">
        <v>37</v>
      </c>
      <c r="B20" s="62">
        <v>231100881</v>
      </c>
      <c r="D20" s="63" t="s">
        <v>102</v>
      </c>
      <c r="E20" s="26">
        <v>100</v>
      </c>
      <c r="F20" s="27">
        <v>90</v>
      </c>
      <c r="G20" s="27">
        <v>90</v>
      </c>
      <c r="H20" s="27"/>
      <c r="I20" s="27">
        <v>78</v>
      </c>
      <c r="J20" s="27">
        <v>74</v>
      </c>
      <c r="K20" s="28"/>
      <c r="L20" s="29">
        <f>IF(INT(Q20)=0,P20,IF(INT(P20)&gt;INT(Q20),P20,Q20))</f>
        <v>84</v>
      </c>
      <c r="M20" s="30">
        <f t="shared" si="2"/>
        <v>84</v>
      </c>
      <c r="N20" s="31" t="str">
        <f t="shared" si="1"/>
        <v>A</v>
      </c>
      <c r="O20" s="28" t="s">
        <v>32</v>
      </c>
      <c r="P20" s="27">
        <v>0</v>
      </c>
      <c r="Q20" s="108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84</v>
      </c>
      <c r="R20" s="109"/>
    </row>
    <row r="21" spans="1:18" s="32" customFormat="1" ht="24" customHeight="1" x14ac:dyDescent="0.2">
      <c r="A21" s="25" t="s">
        <v>38</v>
      </c>
      <c r="B21" s="62">
        <v>231100882</v>
      </c>
      <c r="D21" s="63" t="s">
        <v>103</v>
      </c>
      <c r="E21" s="26">
        <v>100</v>
      </c>
      <c r="F21" s="27">
        <v>90</v>
      </c>
      <c r="G21" s="27">
        <v>90</v>
      </c>
      <c r="H21" s="27"/>
      <c r="I21" s="27">
        <v>70</v>
      </c>
      <c r="J21" s="27">
        <v>60</v>
      </c>
      <c r="K21" s="28"/>
      <c r="L21" s="29">
        <f>IF(INT(Q21)=0,P21,IF(INT(P21)&gt;INT(Q21),P21,Q21))</f>
        <v>78.5</v>
      </c>
      <c r="M21" s="30">
        <f t="shared" si="2"/>
        <v>78.5</v>
      </c>
      <c r="N21" s="31" t="str">
        <f t="shared" si="1"/>
        <v>AB</v>
      </c>
      <c r="O21" s="28" t="s">
        <v>32</v>
      </c>
      <c r="P21" s="27">
        <v>0</v>
      </c>
      <c r="Q21" s="108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78.5</v>
      </c>
      <c r="R21" s="109"/>
    </row>
    <row r="22" spans="1:18" s="32" customFormat="1" ht="24" customHeight="1" x14ac:dyDescent="0.2">
      <c r="A22" s="25" t="s">
        <v>39</v>
      </c>
      <c r="B22" s="62">
        <v>231100871</v>
      </c>
      <c r="D22" s="63" t="s">
        <v>104</v>
      </c>
      <c r="E22" s="26">
        <v>100</v>
      </c>
      <c r="F22" s="27">
        <v>90</v>
      </c>
      <c r="G22" s="27">
        <v>90</v>
      </c>
      <c r="H22" s="27"/>
      <c r="I22" s="27">
        <v>48</v>
      </c>
      <c r="J22" s="27">
        <v>48</v>
      </c>
      <c r="K22" s="28"/>
      <c r="L22" s="29">
        <f t="shared" si="0"/>
        <v>70</v>
      </c>
      <c r="M22" s="30">
        <f t="shared" si="2"/>
        <v>70</v>
      </c>
      <c r="N22" s="31" t="str">
        <f t="shared" si="1"/>
        <v>B</v>
      </c>
      <c r="O22" s="28" t="s">
        <v>32</v>
      </c>
      <c r="P22" s="27">
        <v>0</v>
      </c>
      <c r="Q22" s="108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70</v>
      </c>
      <c r="R22" s="109"/>
    </row>
    <row r="23" spans="1:18" s="32" customFormat="1" ht="24" customHeight="1" x14ac:dyDescent="0.2">
      <c r="A23" s="25" t="s">
        <v>40</v>
      </c>
      <c r="B23" s="62">
        <v>231100883</v>
      </c>
      <c r="D23" s="63" t="s">
        <v>105</v>
      </c>
      <c r="E23" s="26">
        <v>100</v>
      </c>
      <c r="F23" s="27">
        <v>90</v>
      </c>
      <c r="G23" s="27">
        <v>90</v>
      </c>
      <c r="H23" s="27"/>
      <c r="I23" s="27">
        <v>80</v>
      </c>
      <c r="J23" s="27">
        <v>64</v>
      </c>
      <c r="K23" s="28"/>
      <c r="L23" s="29">
        <f t="shared" si="0"/>
        <v>82</v>
      </c>
      <c r="M23" s="30">
        <f t="shared" si="2"/>
        <v>82</v>
      </c>
      <c r="N23" s="31" t="str">
        <f t="shared" si="1"/>
        <v>A</v>
      </c>
      <c r="O23" s="28" t="s">
        <v>32</v>
      </c>
      <c r="P23" s="27">
        <v>0</v>
      </c>
      <c r="Q23" s="108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82</v>
      </c>
      <c r="R23" s="109"/>
    </row>
    <row r="24" spans="1:18" s="32" customFormat="1" ht="24" customHeight="1" x14ac:dyDescent="0.2">
      <c r="A24" s="25" t="s">
        <v>41</v>
      </c>
      <c r="B24" s="62">
        <v>231100884</v>
      </c>
      <c r="D24" s="63" t="s">
        <v>106</v>
      </c>
      <c r="E24" s="26">
        <v>100</v>
      </c>
      <c r="F24" s="27">
        <v>90</v>
      </c>
      <c r="G24" s="27">
        <v>90</v>
      </c>
      <c r="H24" s="27"/>
      <c r="I24" s="27">
        <v>74</v>
      </c>
      <c r="J24" s="27">
        <v>76</v>
      </c>
      <c r="K24" s="28"/>
      <c r="L24" s="29">
        <f t="shared" si="0"/>
        <v>83.5</v>
      </c>
      <c r="M24" s="30">
        <f t="shared" si="2"/>
        <v>83.5</v>
      </c>
      <c r="N24" s="31" t="str">
        <f t="shared" si="1"/>
        <v>A</v>
      </c>
      <c r="O24" s="28" t="s">
        <v>32</v>
      </c>
      <c r="P24" s="27">
        <v>0</v>
      </c>
      <c r="Q24" s="108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83.5</v>
      </c>
      <c r="R24" s="109"/>
    </row>
    <row r="25" spans="1:18" s="32" customFormat="1" ht="24" customHeight="1" x14ac:dyDescent="0.2">
      <c r="A25" s="25" t="s">
        <v>42</v>
      </c>
      <c r="B25" s="62">
        <v>231100885</v>
      </c>
      <c r="D25" s="63" t="s">
        <v>170</v>
      </c>
      <c r="E25" s="26">
        <v>100</v>
      </c>
      <c r="F25" s="27">
        <v>90</v>
      </c>
      <c r="G25" s="27">
        <v>90</v>
      </c>
      <c r="H25" s="27"/>
      <c r="I25" s="27">
        <v>70</v>
      </c>
      <c r="J25" s="69"/>
      <c r="K25" s="28"/>
      <c r="L25" s="29">
        <f t="shared" si="0"/>
        <v>63.5</v>
      </c>
      <c r="M25" s="30">
        <f t="shared" si="2"/>
        <v>63.5</v>
      </c>
      <c r="N25" s="31" t="str">
        <f t="shared" si="1"/>
        <v>C</v>
      </c>
      <c r="O25" s="28" t="s">
        <v>32</v>
      </c>
      <c r="P25" s="27">
        <v>0</v>
      </c>
      <c r="Q25" s="108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63.5</v>
      </c>
      <c r="R25" s="110" t="s">
        <v>190</v>
      </c>
    </row>
    <row r="26" spans="1:18" s="32" customFormat="1" ht="24" customHeight="1" x14ac:dyDescent="0.2">
      <c r="A26" s="25" t="s">
        <v>43</v>
      </c>
      <c r="B26" s="62">
        <v>231100886</v>
      </c>
      <c r="D26" s="63" t="s">
        <v>107</v>
      </c>
      <c r="E26" s="26">
        <v>100</v>
      </c>
      <c r="F26" s="27">
        <v>90</v>
      </c>
      <c r="G26" s="27">
        <v>90</v>
      </c>
      <c r="H26" s="27"/>
      <c r="I26" s="27">
        <v>84</v>
      </c>
      <c r="J26" s="27">
        <v>64</v>
      </c>
      <c r="K26" s="28"/>
      <c r="L26" s="29">
        <f t="shared" si="0"/>
        <v>83</v>
      </c>
      <c r="M26" s="30">
        <f t="shared" si="2"/>
        <v>83</v>
      </c>
      <c r="N26" s="31" t="str">
        <f t="shared" si="1"/>
        <v>A</v>
      </c>
      <c r="O26" s="28" t="s">
        <v>32</v>
      </c>
      <c r="P26" s="27">
        <v>0</v>
      </c>
      <c r="Q26" s="108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83</v>
      </c>
      <c r="R26" s="109"/>
    </row>
    <row r="27" spans="1:18" s="32" customFormat="1" ht="24" customHeight="1" x14ac:dyDescent="0.2">
      <c r="A27" s="25" t="s">
        <v>44</v>
      </c>
      <c r="B27" s="62">
        <v>231100887</v>
      </c>
      <c r="D27" s="63" t="s">
        <v>108</v>
      </c>
      <c r="E27" s="26">
        <v>100</v>
      </c>
      <c r="F27" s="27">
        <v>90</v>
      </c>
      <c r="G27" s="27">
        <v>90</v>
      </c>
      <c r="H27" s="27"/>
      <c r="I27" s="27">
        <v>66</v>
      </c>
      <c r="J27" s="27">
        <v>94</v>
      </c>
      <c r="K27" s="28"/>
      <c r="L27" s="29">
        <f t="shared" si="0"/>
        <v>86</v>
      </c>
      <c r="M27" s="30">
        <f t="shared" si="2"/>
        <v>86</v>
      </c>
      <c r="N27" s="31" t="str">
        <f t="shared" si="1"/>
        <v>A</v>
      </c>
      <c r="O27" s="28" t="s">
        <v>32</v>
      </c>
      <c r="P27" s="27">
        <v>0</v>
      </c>
      <c r="Q27" s="108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86</v>
      </c>
      <c r="R27" s="109"/>
    </row>
    <row r="28" spans="1:18" s="32" customFormat="1" ht="24" customHeight="1" x14ac:dyDescent="0.2">
      <c r="A28" s="25" t="s">
        <v>45</v>
      </c>
      <c r="B28" s="62">
        <v>231100888</v>
      </c>
      <c r="D28" s="63" t="s">
        <v>109</v>
      </c>
      <c r="E28" s="26">
        <v>100</v>
      </c>
      <c r="F28" s="27">
        <v>90</v>
      </c>
      <c r="G28" s="27">
        <v>90</v>
      </c>
      <c r="H28" s="27"/>
      <c r="I28" s="27">
        <v>94</v>
      </c>
      <c r="J28" s="27">
        <v>90</v>
      </c>
      <c r="K28" s="28"/>
      <c r="L28" s="29">
        <f t="shared" si="0"/>
        <v>92</v>
      </c>
      <c r="M28" s="30">
        <f t="shared" si="2"/>
        <v>92</v>
      </c>
      <c r="N28" s="31" t="str">
        <f t="shared" si="1"/>
        <v>A</v>
      </c>
      <c r="O28" s="28" t="s">
        <v>32</v>
      </c>
      <c r="P28" s="27">
        <v>0</v>
      </c>
      <c r="Q28" s="108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92</v>
      </c>
      <c r="R28" s="109"/>
    </row>
    <row r="29" spans="1:18" s="32" customFormat="1" ht="24" customHeight="1" x14ac:dyDescent="0.2">
      <c r="A29" s="25" t="s">
        <v>46</v>
      </c>
      <c r="B29" s="62">
        <v>231100890</v>
      </c>
      <c r="D29" s="63" t="s">
        <v>110</v>
      </c>
      <c r="E29" s="26">
        <v>100</v>
      </c>
      <c r="F29" s="27">
        <v>90</v>
      </c>
      <c r="G29" s="27">
        <v>90</v>
      </c>
      <c r="H29" s="27"/>
      <c r="I29" s="27">
        <v>68</v>
      </c>
      <c r="J29" s="27">
        <v>94</v>
      </c>
      <c r="K29" s="28"/>
      <c r="L29" s="29">
        <f t="shared" si="0"/>
        <v>86.5</v>
      </c>
      <c r="M29" s="30">
        <f t="shared" si="2"/>
        <v>86.5</v>
      </c>
      <c r="N29" s="31" t="str">
        <f t="shared" si="1"/>
        <v>A</v>
      </c>
      <c r="O29" s="28" t="s">
        <v>32</v>
      </c>
      <c r="P29" s="27">
        <v>0</v>
      </c>
      <c r="Q29" s="108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86.5</v>
      </c>
      <c r="R29" s="109"/>
    </row>
    <row r="30" spans="1:18" s="32" customFormat="1" ht="24" customHeight="1" x14ac:dyDescent="0.2">
      <c r="A30" s="25" t="s">
        <v>47</v>
      </c>
      <c r="B30" s="62">
        <v>231100891</v>
      </c>
      <c r="D30" s="63" t="s">
        <v>111</v>
      </c>
      <c r="E30" s="26">
        <v>100</v>
      </c>
      <c r="F30" s="27">
        <v>90</v>
      </c>
      <c r="G30" s="27">
        <v>90</v>
      </c>
      <c r="H30" s="27"/>
      <c r="I30" s="27">
        <v>74</v>
      </c>
      <c r="J30" s="27">
        <v>90</v>
      </c>
      <c r="K30" s="28"/>
      <c r="L30" s="29">
        <f t="shared" si="0"/>
        <v>87</v>
      </c>
      <c r="M30" s="30">
        <f t="shared" si="2"/>
        <v>87</v>
      </c>
      <c r="N30" s="31" t="str">
        <f t="shared" si="1"/>
        <v>A</v>
      </c>
      <c r="O30" s="28" t="s">
        <v>32</v>
      </c>
      <c r="P30" s="27">
        <v>0</v>
      </c>
      <c r="Q30" s="108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87</v>
      </c>
      <c r="R30" s="109"/>
    </row>
    <row r="31" spans="1:18" s="32" customFormat="1" ht="24" customHeight="1" x14ac:dyDescent="0.2">
      <c r="A31" s="25" t="s">
        <v>48</v>
      </c>
      <c r="B31" s="62">
        <v>231100892</v>
      </c>
      <c r="D31" s="63" t="s">
        <v>112</v>
      </c>
      <c r="E31" s="26">
        <v>100</v>
      </c>
      <c r="F31" s="27">
        <v>90</v>
      </c>
      <c r="G31" s="27">
        <v>90</v>
      </c>
      <c r="H31" s="27"/>
      <c r="I31" s="27">
        <v>68</v>
      </c>
      <c r="J31" s="27">
        <v>62</v>
      </c>
      <c r="K31" s="28"/>
      <c r="L31" s="29">
        <f t="shared" si="0"/>
        <v>78.5</v>
      </c>
      <c r="M31" s="30">
        <f t="shared" si="2"/>
        <v>78.5</v>
      </c>
      <c r="N31" s="31" t="str">
        <f t="shared" si="1"/>
        <v>AB</v>
      </c>
      <c r="O31" s="28" t="s">
        <v>32</v>
      </c>
      <c r="P31" s="27">
        <v>0</v>
      </c>
      <c r="Q31" s="108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78.5</v>
      </c>
      <c r="R31" s="109"/>
    </row>
    <row r="32" spans="1:18" s="32" customFormat="1" ht="24" customHeight="1" x14ac:dyDescent="0.2">
      <c r="A32" s="25" t="s">
        <v>49</v>
      </c>
      <c r="B32" s="62">
        <v>231100893</v>
      </c>
      <c r="D32" s="63" t="s">
        <v>113</v>
      </c>
      <c r="E32" s="26">
        <v>100</v>
      </c>
      <c r="F32" s="27">
        <v>90</v>
      </c>
      <c r="G32" s="27">
        <v>90</v>
      </c>
      <c r="H32" s="27"/>
      <c r="I32" s="27">
        <v>10</v>
      </c>
      <c r="J32" s="69"/>
      <c r="K32" s="28"/>
      <c r="L32" s="29">
        <f t="shared" si="0"/>
        <v>48.5</v>
      </c>
      <c r="M32" s="30">
        <f t="shared" si="2"/>
        <v>48.5</v>
      </c>
      <c r="N32" s="31" t="str">
        <f t="shared" si="1"/>
        <v>E</v>
      </c>
      <c r="O32" s="28" t="s">
        <v>32</v>
      </c>
      <c r="P32" s="27">
        <v>0</v>
      </c>
      <c r="Q32" s="108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48.5</v>
      </c>
      <c r="R32" s="109"/>
    </row>
    <row r="33" spans="1:18" s="32" customFormat="1" ht="24" customHeight="1" x14ac:dyDescent="0.2">
      <c r="A33" s="25" t="s">
        <v>50</v>
      </c>
      <c r="B33" s="62">
        <v>231100894</v>
      </c>
      <c r="D33" s="63" t="s">
        <v>114</v>
      </c>
      <c r="E33" s="26">
        <v>100</v>
      </c>
      <c r="F33" s="27">
        <v>90</v>
      </c>
      <c r="G33" s="27">
        <v>90</v>
      </c>
      <c r="H33" s="27"/>
      <c r="I33" s="27">
        <v>38</v>
      </c>
      <c r="J33" s="27">
        <v>76</v>
      </c>
      <c r="K33" s="28"/>
      <c r="L33" s="29">
        <f t="shared" si="0"/>
        <v>74.5</v>
      </c>
      <c r="M33" s="30">
        <f t="shared" si="2"/>
        <v>74.5</v>
      </c>
      <c r="N33" s="31" t="str">
        <f t="shared" si="1"/>
        <v>B</v>
      </c>
      <c r="O33" s="28" t="s">
        <v>32</v>
      </c>
      <c r="P33" s="27">
        <v>0</v>
      </c>
      <c r="Q33" s="108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74.5</v>
      </c>
      <c r="R33" s="109"/>
    </row>
    <row r="34" spans="1:18" s="32" customFormat="1" ht="24" customHeight="1" x14ac:dyDescent="0.2">
      <c r="A34" s="25" t="s">
        <v>51</v>
      </c>
      <c r="B34" s="62">
        <v>231100895</v>
      </c>
      <c r="D34" s="63" t="s">
        <v>115</v>
      </c>
      <c r="E34" s="26">
        <v>100</v>
      </c>
      <c r="F34" s="27">
        <v>90</v>
      </c>
      <c r="G34" s="27">
        <v>90</v>
      </c>
      <c r="H34" s="27"/>
      <c r="I34" s="27">
        <v>46</v>
      </c>
      <c r="J34" s="27">
        <v>60</v>
      </c>
      <c r="K34" s="28"/>
      <c r="L34" s="29">
        <f t="shared" si="0"/>
        <v>72.5</v>
      </c>
      <c r="M34" s="30">
        <f t="shared" si="2"/>
        <v>72.5</v>
      </c>
      <c r="N34" s="31" t="str">
        <f t="shared" si="1"/>
        <v>B</v>
      </c>
      <c r="O34" s="28" t="s">
        <v>32</v>
      </c>
      <c r="P34" s="27">
        <v>0</v>
      </c>
      <c r="Q34" s="108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72.5</v>
      </c>
      <c r="R34" s="109"/>
    </row>
    <row r="35" spans="1:18" s="32" customFormat="1" ht="24" customHeight="1" x14ac:dyDescent="0.2">
      <c r="A35" s="25" t="s">
        <v>52</v>
      </c>
      <c r="B35" s="62">
        <v>231100897</v>
      </c>
      <c r="D35" s="63" t="s">
        <v>116</v>
      </c>
      <c r="E35" s="26">
        <v>100</v>
      </c>
      <c r="F35" s="27">
        <v>90</v>
      </c>
      <c r="G35" s="27">
        <v>90</v>
      </c>
      <c r="H35" s="27"/>
      <c r="I35" s="27">
        <v>72</v>
      </c>
      <c r="J35" s="27">
        <v>80</v>
      </c>
      <c r="K35" s="28"/>
      <c r="L35" s="29">
        <f t="shared" si="0"/>
        <v>84</v>
      </c>
      <c r="M35" s="30">
        <f t="shared" si="2"/>
        <v>84</v>
      </c>
      <c r="N35" s="31" t="str">
        <f t="shared" si="1"/>
        <v>A</v>
      </c>
      <c r="O35" s="28" t="s">
        <v>32</v>
      </c>
      <c r="P35" s="27">
        <v>0</v>
      </c>
      <c r="Q35" s="108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84</v>
      </c>
      <c r="R35" s="109"/>
    </row>
    <row r="36" spans="1:18" s="32" customFormat="1" ht="24" customHeight="1" x14ac:dyDescent="0.2">
      <c r="A36" s="25" t="s">
        <v>53</v>
      </c>
      <c r="B36" s="62">
        <v>231100898</v>
      </c>
      <c r="D36" s="63" t="s">
        <v>117</v>
      </c>
      <c r="E36" s="26">
        <v>100</v>
      </c>
      <c r="F36" s="27">
        <v>90</v>
      </c>
      <c r="G36" s="27">
        <v>90</v>
      </c>
      <c r="H36" s="27"/>
      <c r="I36" s="27">
        <v>38</v>
      </c>
      <c r="J36" s="27">
        <v>82</v>
      </c>
      <c r="K36" s="28"/>
      <c r="L36" s="29">
        <f t="shared" si="0"/>
        <v>76</v>
      </c>
      <c r="M36" s="30">
        <f t="shared" si="2"/>
        <v>76</v>
      </c>
      <c r="N36" s="31" t="str">
        <f t="shared" si="1"/>
        <v>AB</v>
      </c>
      <c r="O36" s="28" t="s">
        <v>32</v>
      </c>
      <c r="P36" s="27">
        <v>0</v>
      </c>
      <c r="Q36" s="108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76</v>
      </c>
      <c r="R36" s="109"/>
    </row>
    <row r="37" spans="1:18" s="32" customFormat="1" ht="24" customHeight="1" x14ac:dyDescent="0.2">
      <c r="A37" s="25" t="s">
        <v>54</v>
      </c>
      <c r="B37" s="62">
        <v>231100899</v>
      </c>
      <c r="D37" s="63" t="s">
        <v>118</v>
      </c>
      <c r="E37" s="26">
        <v>100</v>
      </c>
      <c r="F37" s="27">
        <v>90</v>
      </c>
      <c r="G37" s="27">
        <v>90</v>
      </c>
      <c r="H37" s="27"/>
      <c r="I37" s="27">
        <v>42</v>
      </c>
      <c r="J37" s="69"/>
      <c r="K37" s="28"/>
      <c r="L37" s="29">
        <f t="shared" si="0"/>
        <v>56.5</v>
      </c>
      <c r="M37" s="30">
        <f t="shared" si="2"/>
        <v>56.5</v>
      </c>
      <c r="N37" s="31" t="str">
        <f t="shared" si="1"/>
        <v>D</v>
      </c>
      <c r="O37" s="28" t="s">
        <v>32</v>
      </c>
      <c r="P37" s="27">
        <v>0</v>
      </c>
      <c r="Q37" s="108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56.5</v>
      </c>
      <c r="R37" s="109"/>
    </row>
    <row r="38" spans="1:18" s="32" customFormat="1" ht="24" customHeight="1" x14ac:dyDescent="0.2">
      <c r="A38" s="25" t="s">
        <v>55</v>
      </c>
      <c r="B38" s="62">
        <v>231100872</v>
      </c>
      <c r="D38" s="63" t="s">
        <v>119</v>
      </c>
      <c r="E38" s="26">
        <v>100</v>
      </c>
      <c r="F38" s="27">
        <v>90</v>
      </c>
      <c r="G38" s="27">
        <v>90</v>
      </c>
      <c r="H38" s="27"/>
      <c r="I38" s="27">
        <v>58</v>
      </c>
      <c r="J38" s="27">
        <v>72</v>
      </c>
      <c r="K38" s="28"/>
      <c r="L38" s="29">
        <f t="shared" si="0"/>
        <v>78.5</v>
      </c>
      <c r="M38" s="30">
        <f t="shared" si="2"/>
        <v>78.5</v>
      </c>
      <c r="N38" s="31" t="str">
        <f t="shared" si="1"/>
        <v>AB</v>
      </c>
      <c r="O38" s="28" t="s">
        <v>32</v>
      </c>
      <c r="P38" s="27">
        <v>0</v>
      </c>
      <c r="Q38" s="108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78.5</v>
      </c>
      <c r="R38" s="109"/>
    </row>
    <row r="39" spans="1:18" s="32" customFormat="1" ht="24" customHeight="1" x14ac:dyDescent="0.2">
      <c r="A39" s="25" t="s">
        <v>56</v>
      </c>
      <c r="B39" s="62">
        <v>231100900</v>
      </c>
      <c r="D39" s="63" t="s">
        <v>120</v>
      </c>
      <c r="E39" s="26">
        <v>100</v>
      </c>
      <c r="F39" s="27">
        <v>90</v>
      </c>
      <c r="G39" s="27">
        <v>90</v>
      </c>
      <c r="H39" s="27"/>
      <c r="I39" s="27">
        <v>60</v>
      </c>
      <c r="J39" s="27">
        <v>86</v>
      </c>
      <c r="K39" s="28"/>
      <c r="L39" s="29">
        <f t="shared" si="0"/>
        <v>82.5</v>
      </c>
      <c r="M39" s="30">
        <f t="shared" si="2"/>
        <v>82.5</v>
      </c>
      <c r="N39" s="31" t="str">
        <f t="shared" si="1"/>
        <v>A</v>
      </c>
      <c r="O39" s="28" t="s">
        <v>32</v>
      </c>
      <c r="P39" s="27">
        <v>0</v>
      </c>
      <c r="Q39" s="108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82.5</v>
      </c>
      <c r="R39" s="109"/>
    </row>
    <row r="40" spans="1:18" s="32" customFormat="1" ht="24" customHeight="1" x14ac:dyDescent="0.2">
      <c r="A40" s="25" t="s">
        <v>57</v>
      </c>
      <c r="B40" s="62">
        <v>231100901</v>
      </c>
      <c r="D40" s="63" t="s">
        <v>121</v>
      </c>
      <c r="E40" s="26">
        <v>100</v>
      </c>
      <c r="F40" s="27">
        <v>90</v>
      </c>
      <c r="G40" s="27">
        <v>90</v>
      </c>
      <c r="H40" s="27"/>
      <c r="I40" s="27">
        <v>60</v>
      </c>
      <c r="J40" s="27">
        <v>50</v>
      </c>
      <c r="K40" s="28"/>
      <c r="L40" s="29">
        <f t="shared" si="0"/>
        <v>73.5</v>
      </c>
      <c r="M40" s="30">
        <f t="shared" si="2"/>
        <v>73.5</v>
      </c>
      <c r="N40" s="31" t="str">
        <f t="shared" si="1"/>
        <v>B</v>
      </c>
      <c r="O40" s="28" t="s">
        <v>32</v>
      </c>
      <c r="P40" s="27">
        <v>0</v>
      </c>
      <c r="Q40" s="108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73.5</v>
      </c>
      <c r="R40" s="109"/>
    </row>
    <row r="41" spans="1:18" s="32" customFormat="1" ht="24" customHeight="1" x14ac:dyDescent="0.2">
      <c r="A41" s="25" t="s">
        <v>58</v>
      </c>
      <c r="B41" s="62">
        <v>231100941</v>
      </c>
      <c r="D41" s="63" t="s">
        <v>122</v>
      </c>
      <c r="E41" s="26">
        <v>100</v>
      </c>
      <c r="F41" s="27">
        <v>90</v>
      </c>
      <c r="G41" s="27">
        <v>90</v>
      </c>
      <c r="H41" s="27"/>
      <c r="I41" s="27">
        <v>48</v>
      </c>
      <c r="J41" s="27">
        <v>50</v>
      </c>
      <c r="K41" s="28"/>
      <c r="L41" s="29">
        <f t="shared" si="0"/>
        <v>70.5</v>
      </c>
      <c r="M41" s="30">
        <f t="shared" si="2"/>
        <v>70.5</v>
      </c>
      <c r="N41" s="85" t="str">
        <f t="shared" si="1"/>
        <v>B</v>
      </c>
      <c r="O41" s="28" t="s">
        <v>32</v>
      </c>
      <c r="P41" s="27">
        <v>0</v>
      </c>
      <c r="Q41" s="108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70.5</v>
      </c>
      <c r="R41" s="109"/>
    </row>
    <row r="42" spans="1:18" s="32" customFormat="1" ht="24" customHeight="1" x14ac:dyDescent="0.2">
      <c r="A42" s="25" t="s">
        <v>59</v>
      </c>
      <c r="B42" s="62">
        <v>231100902</v>
      </c>
      <c r="D42" s="63" t="s">
        <v>123</v>
      </c>
      <c r="E42" s="26">
        <v>100</v>
      </c>
      <c r="F42" s="27">
        <v>90</v>
      </c>
      <c r="G42" s="27">
        <v>90</v>
      </c>
      <c r="H42" s="27"/>
      <c r="I42" s="27">
        <v>64</v>
      </c>
      <c r="J42" s="27">
        <v>74</v>
      </c>
      <c r="K42" s="28"/>
      <c r="L42" s="29">
        <f t="shared" si="0"/>
        <v>80.5</v>
      </c>
      <c r="M42" s="30">
        <f t="shared" si="2"/>
        <v>80.5</v>
      </c>
      <c r="N42" s="31" t="str">
        <f t="shared" si="1"/>
        <v>A</v>
      </c>
      <c r="O42" s="28" t="s">
        <v>32</v>
      </c>
      <c r="P42" s="27">
        <v>0</v>
      </c>
      <c r="Q42" s="108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80.5</v>
      </c>
      <c r="R42" s="109"/>
    </row>
    <row r="43" spans="1:18" s="32" customFormat="1" ht="24" customHeight="1" x14ac:dyDescent="0.2">
      <c r="A43" s="25" t="s">
        <v>60</v>
      </c>
      <c r="B43" s="64">
        <v>231100903</v>
      </c>
      <c r="D43" s="65" t="s">
        <v>124</v>
      </c>
      <c r="E43" s="26">
        <v>100</v>
      </c>
      <c r="F43" s="27">
        <v>90</v>
      </c>
      <c r="G43" s="27">
        <v>90</v>
      </c>
      <c r="H43" s="27"/>
      <c r="I43" s="27">
        <v>82</v>
      </c>
      <c r="J43" s="27">
        <v>78</v>
      </c>
      <c r="K43" s="28"/>
      <c r="L43" s="29">
        <f t="shared" si="0"/>
        <v>86</v>
      </c>
      <c r="M43" s="30">
        <f t="shared" si="2"/>
        <v>86</v>
      </c>
      <c r="N43" s="31" t="str">
        <f t="shared" si="1"/>
        <v>A</v>
      </c>
      <c r="O43" s="28" t="s">
        <v>32</v>
      </c>
      <c r="P43" s="27">
        <v>0</v>
      </c>
      <c r="Q43" s="108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86</v>
      </c>
      <c r="R43" s="109"/>
    </row>
    <row r="44" spans="1:18" s="32" customFormat="1" ht="24" customHeight="1" x14ac:dyDescent="0.2">
      <c r="A44" s="25" t="s">
        <v>61</v>
      </c>
      <c r="B44" s="62">
        <v>231100904</v>
      </c>
      <c r="D44" s="63" t="s">
        <v>125</v>
      </c>
      <c r="E44" s="26">
        <v>100</v>
      </c>
      <c r="F44" s="27">
        <v>90</v>
      </c>
      <c r="G44" s="27">
        <v>90</v>
      </c>
      <c r="H44" s="27"/>
      <c r="I44" s="27">
        <v>74</v>
      </c>
      <c r="J44" s="27">
        <v>80</v>
      </c>
      <c r="K44" s="28"/>
      <c r="L44" s="29">
        <f t="shared" si="0"/>
        <v>84.5</v>
      </c>
      <c r="M44" s="30">
        <f t="shared" si="2"/>
        <v>84.5</v>
      </c>
      <c r="N44" s="31" t="str">
        <f t="shared" si="1"/>
        <v>A</v>
      </c>
      <c r="O44" s="28" t="s">
        <v>32</v>
      </c>
      <c r="P44" s="27">
        <v>0</v>
      </c>
      <c r="Q44" s="108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84.5</v>
      </c>
      <c r="R44" s="109"/>
    </row>
    <row r="45" spans="1:18" s="32" customFormat="1" ht="24" customHeight="1" x14ac:dyDescent="0.2">
      <c r="A45" s="25" t="s">
        <v>62</v>
      </c>
      <c r="B45" s="62">
        <v>231100905</v>
      </c>
      <c r="D45" s="63" t="s">
        <v>126</v>
      </c>
      <c r="E45" s="26">
        <v>100</v>
      </c>
      <c r="F45" s="27">
        <v>90</v>
      </c>
      <c r="G45" s="27">
        <v>90</v>
      </c>
      <c r="H45" s="27"/>
      <c r="I45" s="27">
        <v>86</v>
      </c>
      <c r="J45" s="69"/>
      <c r="K45" s="28"/>
      <c r="L45" s="29">
        <f t="shared" si="0"/>
        <v>67.5</v>
      </c>
      <c r="M45" s="30">
        <f t="shared" si="2"/>
        <v>67.5</v>
      </c>
      <c r="N45" s="85" t="str">
        <f t="shared" si="1"/>
        <v>BC</v>
      </c>
      <c r="O45" s="28" t="s">
        <v>32</v>
      </c>
      <c r="P45" s="27">
        <v>0</v>
      </c>
      <c r="Q45" s="108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67.5</v>
      </c>
      <c r="R45" s="109" t="s">
        <v>191</v>
      </c>
    </row>
    <row r="46" spans="1:18" s="32" customFormat="1" ht="24" customHeight="1" x14ac:dyDescent="0.2">
      <c r="A46" s="25" t="s">
        <v>63</v>
      </c>
      <c r="B46" s="62">
        <v>231100906</v>
      </c>
      <c r="D46" s="63" t="s">
        <v>127</v>
      </c>
      <c r="E46" s="26">
        <v>100</v>
      </c>
      <c r="F46" s="27">
        <v>90</v>
      </c>
      <c r="G46" s="27">
        <v>90</v>
      </c>
      <c r="H46" s="27"/>
      <c r="I46" s="27">
        <v>58</v>
      </c>
      <c r="J46" s="27">
        <v>50</v>
      </c>
      <c r="K46" s="28"/>
      <c r="L46" s="29">
        <f t="shared" si="0"/>
        <v>73</v>
      </c>
      <c r="M46" s="30">
        <f t="shared" si="2"/>
        <v>73</v>
      </c>
      <c r="N46" s="85" t="str">
        <f t="shared" si="1"/>
        <v>B</v>
      </c>
      <c r="O46" s="28" t="s">
        <v>32</v>
      </c>
      <c r="P46" s="27">
        <v>0</v>
      </c>
      <c r="Q46" s="108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73</v>
      </c>
      <c r="R46" s="109"/>
    </row>
    <row r="47" spans="1:18" s="32" customFormat="1" ht="24" customHeight="1" x14ac:dyDescent="0.2">
      <c r="A47" s="25" t="s">
        <v>64</v>
      </c>
      <c r="B47" s="62">
        <v>211100721</v>
      </c>
      <c r="D47" s="63" t="s">
        <v>128</v>
      </c>
      <c r="E47" s="26">
        <v>100</v>
      </c>
      <c r="F47" s="27">
        <v>90</v>
      </c>
      <c r="G47" s="27">
        <v>90</v>
      </c>
      <c r="H47" s="27"/>
      <c r="I47" s="27">
        <v>88</v>
      </c>
      <c r="J47" s="27">
        <v>94</v>
      </c>
      <c r="K47" s="28"/>
      <c r="L47" s="29">
        <f t="shared" si="0"/>
        <v>91.5</v>
      </c>
      <c r="M47" s="30">
        <f t="shared" si="2"/>
        <v>91.5</v>
      </c>
      <c r="N47" s="31" t="str">
        <f t="shared" si="1"/>
        <v>A</v>
      </c>
      <c r="O47" s="28" t="s">
        <v>32</v>
      </c>
      <c r="P47" s="27">
        <v>0</v>
      </c>
      <c r="Q47" s="108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91.5</v>
      </c>
      <c r="R47" s="109"/>
    </row>
    <row r="48" spans="1:18" s="32" customFormat="1" ht="24" customHeight="1" x14ac:dyDescent="0.2">
      <c r="A48" s="25" t="s">
        <v>65</v>
      </c>
      <c r="B48" s="62">
        <v>231100918</v>
      </c>
      <c r="D48" s="63" t="s">
        <v>129</v>
      </c>
      <c r="E48" s="26">
        <v>100</v>
      </c>
      <c r="F48" s="27">
        <v>90</v>
      </c>
      <c r="G48" s="27">
        <v>90</v>
      </c>
      <c r="H48" s="27"/>
      <c r="I48" s="27">
        <v>84</v>
      </c>
      <c r="J48" s="27">
        <v>78</v>
      </c>
      <c r="K48" s="28"/>
      <c r="L48" s="29">
        <f t="shared" si="0"/>
        <v>86.5</v>
      </c>
      <c r="M48" s="30">
        <f t="shared" si="2"/>
        <v>86.5</v>
      </c>
      <c r="N48" s="31" t="str">
        <f t="shared" si="1"/>
        <v>A</v>
      </c>
      <c r="O48" s="28" t="s">
        <v>32</v>
      </c>
      <c r="P48" s="27">
        <v>0</v>
      </c>
      <c r="Q48" s="108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86.5</v>
      </c>
      <c r="R48" s="109"/>
    </row>
    <row r="49" spans="1:18" s="32" customFormat="1" ht="24" customHeight="1" x14ac:dyDescent="0.2">
      <c r="A49" s="25" t="s">
        <v>66</v>
      </c>
      <c r="B49" s="62">
        <v>231100942</v>
      </c>
      <c r="D49" s="83" t="s">
        <v>187</v>
      </c>
      <c r="E49" s="26">
        <v>100</v>
      </c>
      <c r="F49" s="27">
        <v>90</v>
      </c>
      <c r="G49" s="27">
        <v>90</v>
      </c>
      <c r="H49" s="84"/>
      <c r="I49" s="84">
        <v>62</v>
      </c>
      <c r="J49" s="84">
        <v>58</v>
      </c>
      <c r="K49" s="28"/>
      <c r="L49" s="29">
        <f t="shared" si="0"/>
        <v>76</v>
      </c>
      <c r="M49" s="30">
        <f t="shared" si="2"/>
        <v>76</v>
      </c>
      <c r="N49" s="31" t="str">
        <f t="shared" si="1"/>
        <v>AB</v>
      </c>
      <c r="O49" s="28" t="s">
        <v>32</v>
      </c>
      <c r="P49" s="27">
        <v>0</v>
      </c>
      <c r="Q49" s="108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76</v>
      </c>
      <c r="R49" s="109"/>
    </row>
    <row r="50" spans="1:18" s="32" customFormat="1" ht="24" customHeight="1" x14ac:dyDescent="0.2">
      <c r="A50" s="25" t="s">
        <v>67</v>
      </c>
      <c r="B50" s="62">
        <v>231100931</v>
      </c>
      <c r="C50" s="35"/>
      <c r="D50" s="63" t="s">
        <v>130</v>
      </c>
      <c r="E50" s="26">
        <v>100</v>
      </c>
      <c r="F50" s="27">
        <v>90</v>
      </c>
      <c r="G50" s="27">
        <v>90</v>
      </c>
      <c r="H50" s="27"/>
      <c r="I50" s="27">
        <v>74</v>
      </c>
      <c r="J50" s="27">
        <v>78</v>
      </c>
      <c r="K50" s="28"/>
      <c r="L50" s="29">
        <f t="shared" si="0"/>
        <v>84</v>
      </c>
      <c r="M50" s="30">
        <f t="shared" si="2"/>
        <v>84</v>
      </c>
      <c r="N50" s="31" t="str">
        <f t="shared" si="1"/>
        <v>A</v>
      </c>
      <c r="O50" s="28" t="s">
        <v>32</v>
      </c>
      <c r="P50" s="27">
        <v>0</v>
      </c>
      <c r="Q50" s="108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84</v>
      </c>
      <c r="R50" s="109"/>
    </row>
    <row r="51" spans="1:18" s="32" customFormat="1" ht="24" customHeight="1" x14ac:dyDescent="0.2">
      <c r="A51" s="25" t="s">
        <v>68</v>
      </c>
      <c r="B51" s="62"/>
      <c r="C51" s="35"/>
      <c r="D51" s="63"/>
      <c r="E51" s="26"/>
      <c r="F51" s="27"/>
      <c r="G51" s="27"/>
      <c r="H51" s="27"/>
      <c r="I51" s="27"/>
      <c r="J51" s="27"/>
      <c r="K51" s="28"/>
      <c r="L51" s="29">
        <f t="shared" si="0"/>
        <v>0</v>
      </c>
      <c r="M51" s="30">
        <f t="shared" si="2"/>
        <v>0</v>
      </c>
      <c r="N51" s="31" t="str">
        <f t="shared" si="1"/>
        <v>E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</row>
    <row r="52" spans="1:18" s="32" customFormat="1" ht="24" customHeight="1" x14ac:dyDescent="0.2">
      <c r="A52" s="25" t="s">
        <v>69</v>
      </c>
      <c r="B52" s="62"/>
      <c r="C52" s="35"/>
      <c r="D52" s="63"/>
      <c r="E52" s="26"/>
      <c r="F52" s="27"/>
      <c r="G52" s="27"/>
      <c r="H52" s="27"/>
      <c r="I52" s="27"/>
      <c r="J52" s="27"/>
      <c r="K52" s="28"/>
      <c r="L52" s="29">
        <f t="shared" si="0"/>
        <v>0</v>
      </c>
      <c r="M52" s="30">
        <f t="shared" si="2"/>
        <v>0</v>
      </c>
      <c r="N52" s="31" t="str">
        <f t="shared" si="1"/>
        <v>E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8" s="32" customFormat="1" ht="24" customHeight="1" x14ac:dyDescent="0.2">
      <c r="A53" s="25" t="s">
        <v>70</v>
      </c>
      <c r="B53" s="66"/>
      <c r="C53" s="35"/>
      <c r="D53" s="67"/>
      <c r="E53" s="26"/>
      <c r="F53" s="27"/>
      <c r="G53" s="27"/>
      <c r="H53" s="27"/>
      <c r="I53" s="2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8" s="32" customFormat="1" ht="24" customHeight="1" x14ac:dyDescent="0.2">
      <c r="A54" s="25" t="s">
        <v>71</v>
      </c>
      <c r="B54" s="62"/>
      <c r="D54" s="63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8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8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8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8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8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8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8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8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8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8" s="42" customFormat="1" ht="12.75" x14ac:dyDescent="0.2">
      <c r="D64" s="46" t="s">
        <v>82</v>
      </c>
      <c r="E64" s="46">
        <f>COUNTIF(N14:N61,"A")</f>
        <v>19</v>
      </c>
      <c r="F64" s="47">
        <f>E64/$A$61</f>
        <v>0.39583333333333331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6</v>
      </c>
      <c r="F65" s="47">
        <f t="shared" ref="F65:F71" si="6">E65/$A$61</f>
        <v>0.125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7</v>
      </c>
      <c r="F66" s="47">
        <f t="shared" si="6"/>
        <v>0.14583333333333334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1</v>
      </c>
      <c r="F67" s="47">
        <f t="shared" si="6"/>
        <v>2.0833333333333332E-2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1</v>
      </c>
      <c r="F68" s="47">
        <f t="shared" si="6"/>
        <v>2.0833333333333332E-2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2</v>
      </c>
      <c r="F69" s="47">
        <f t="shared" si="6"/>
        <v>4.1666666666666664E-2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12</v>
      </c>
      <c r="F70" s="47">
        <f t="shared" si="6"/>
        <v>0.25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90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91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" x14ac:dyDescent="0.2">
      <c r="D76" s="54"/>
      <c r="E76" s="55"/>
      <c r="F76" s="52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92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B472-D888-4597-A27F-46C79474C80B}">
  <dimension ref="A1:R1021"/>
  <sheetViews>
    <sheetView tabSelected="1" topLeftCell="A34" zoomScaleNormal="100" workbookViewId="0">
      <selection activeCell="U40" sqref="U40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</cols>
  <sheetData>
    <row r="1" spans="1:17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 x14ac:dyDescent="0.2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 x14ac:dyDescent="0.2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 x14ac:dyDescent="0.2">
      <c r="A7" s="4" t="s">
        <v>8</v>
      </c>
      <c r="B7" s="2"/>
      <c r="C7" s="4" t="s">
        <v>2</v>
      </c>
      <c r="D7" s="8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 x14ac:dyDescent="0.25">
      <c r="A11" s="93" t="s">
        <v>11</v>
      </c>
      <c r="B11" s="93" t="s">
        <v>12</v>
      </c>
      <c r="C11" s="93" t="s">
        <v>13</v>
      </c>
      <c r="D11" s="95" t="s">
        <v>14</v>
      </c>
      <c r="E11" s="97" t="s">
        <v>15</v>
      </c>
      <c r="F11" s="98"/>
      <c r="G11" s="98"/>
      <c r="H11" s="98"/>
      <c r="I11" s="98"/>
      <c r="J11" s="99" t="s">
        <v>16</v>
      </c>
      <c r="K11" s="100"/>
      <c r="L11" s="101"/>
      <c r="M11" s="88" t="s">
        <v>17</v>
      </c>
      <c r="N11" s="89"/>
      <c r="O11" s="11"/>
      <c r="P11" s="11"/>
      <c r="Q11" s="12"/>
    </row>
    <row r="12" spans="1:17" s="13" customFormat="1" ht="25.5" customHeight="1" thickBot="1" x14ac:dyDescent="0.25">
      <c r="A12" s="94"/>
      <c r="B12" s="94"/>
      <c r="C12" s="94"/>
      <c r="D12" s="96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 x14ac:dyDescent="0.25">
      <c r="A13" s="90" t="s">
        <v>28</v>
      </c>
      <c r="B13" s="91"/>
      <c r="C13" s="92"/>
      <c r="D13" s="91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7" s="32" customFormat="1" ht="24" customHeight="1" x14ac:dyDescent="0.2">
      <c r="A14" s="25" t="s">
        <v>31</v>
      </c>
      <c r="B14" s="62">
        <v>231100878</v>
      </c>
      <c r="D14" s="63" t="s">
        <v>131</v>
      </c>
      <c r="E14" s="26">
        <v>100</v>
      </c>
      <c r="F14" s="27">
        <v>90</v>
      </c>
      <c r="G14" s="27">
        <v>90</v>
      </c>
      <c r="H14" s="27"/>
      <c r="I14" s="27">
        <v>76</v>
      </c>
      <c r="J14" s="27">
        <v>84</v>
      </c>
      <c r="K14" s="28"/>
      <c r="L14" s="29">
        <f t="shared" ref="L14:L52" si="0">IF(INT(Q14)=0,P14,IF(INT(P14)&gt;INT(Q14),P14,Q14))</f>
        <v>86</v>
      </c>
      <c r="M14" s="30">
        <f>L14</f>
        <v>86</v>
      </c>
      <c r="N14" s="31" t="str">
        <f>IF(M14&gt;=80,"A",IF(M14&gt;=75,"AB",IF(M14&gt;=70,"B",IF(M14&gt;=65,"BC",IF(M14&gt;=60,"C",IF(M14&gt;=50,"D","E"))))))</f>
        <v>A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86</v>
      </c>
    </row>
    <row r="15" spans="1:17" s="32" customFormat="1" ht="24" customHeight="1" x14ac:dyDescent="0.2">
      <c r="A15" s="25" t="s">
        <v>33</v>
      </c>
      <c r="B15" s="62">
        <v>231100896</v>
      </c>
      <c r="D15" s="63" t="s">
        <v>132</v>
      </c>
      <c r="E15" s="26">
        <v>100</v>
      </c>
      <c r="F15" s="27">
        <v>90</v>
      </c>
      <c r="G15" s="27">
        <v>90</v>
      </c>
      <c r="H15" s="27"/>
      <c r="I15" s="27">
        <v>40</v>
      </c>
      <c r="J15" s="27">
        <v>70</v>
      </c>
      <c r="K15" s="28"/>
      <c r="L15" s="29">
        <f t="shared" si="0"/>
        <v>73.5</v>
      </c>
      <c r="M15" s="30">
        <f>L15</f>
        <v>73.5</v>
      </c>
      <c r="N15" s="31" t="str">
        <f t="shared" ref="N15:N53" si="1">IF(M15&gt;=80,"A",IF(M15&gt;=75,"AB",IF(M15&gt;=70,"B",IF(M15&gt;=65,"BC",IF(M15&gt;=60,"C",IF(M15&gt;=50,"D","E"))))))</f>
        <v>B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73.5</v>
      </c>
    </row>
    <row r="16" spans="1:17" s="32" customFormat="1" ht="24" customHeight="1" x14ac:dyDescent="0.2">
      <c r="A16" s="25" t="s">
        <v>34</v>
      </c>
      <c r="B16" s="62">
        <v>221100842</v>
      </c>
      <c r="D16" s="63" t="s">
        <v>133</v>
      </c>
      <c r="E16" s="26">
        <v>100</v>
      </c>
      <c r="F16" s="27">
        <v>90</v>
      </c>
      <c r="G16" s="27">
        <v>90</v>
      </c>
      <c r="H16" s="27"/>
      <c r="I16" s="27">
        <v>66</v>
      </c>
      <c r="J16" s="27">
        <v>70</v>
      </c>
      <c r="K16" s="28"/>
      <c r="L16" s="29">
        <f t="shared" si="0"/>
        <v>80</v>
      </c>
      <c r="M16" s="30">
        <f>L16</f>
        <v>80</v>
      </c>
      <c r="N16" s="31" t="str">
        <f t="shared" si="1"/>
        <v>A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80</v>
      </c>
    </row>
    <row r="17" spans="1:18" s="32" customFormat="1" ht="24" customHeight="1" x14ac:dyDescent="0.2">
      <c r="A17" s="25" t="s">
        <v>35</v>
      </c>
      <c r="B17" s="62">
        <v>231100907</v>
      </c>
      <c r="D17" s="63" t="s">
        <v>134</v>
      </c>
      <c r="E17" s="26">
        <v>100</v>
      </c>
      <c r="F17" s="27">
        <v>90</v>
      </c>
      <c r="G17" s="27">
        <v>90</v>
      </c>
      <c r="H17" s="27"/>
      <c r="I17" s="27">
        <v>56</v>
      </c>
      <c r="J17" s="27">
        <v>44</v>
      </c>
      <c r="K17" s="28"/>
      <c r="L17" s="29">
        <f t="shared" si="0"/>
        <v>71</v>
      </c>
      <c r="M17" s="30">
        <f>L17</f>
        <v>71</v>
      </c>
      <c r="N17" s="31" t="str">
        <f t="shared" si="1"/>
        <v>B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71</v>
      </c>
    </row>
    <row r="18" spans="1:18" s="32" customFormat="1" ht="24" customHeight="1" x14ac:dyDescent="0.2">
      <c r="A18" s="25" t="s">
        <v>36</v>
      </c>
      <c r="B18" s="62">
        <v>231100908</v>
      </c>
      <c r="D18" s="63" t="s">
        <v>135</v>
      </c>
      <c r="E18" s="26">
        <v>100</v>
      </c>
      <c r="F18" s="27">
        <v>90</v>
      </c>
      <c r="G18" s="27">
        <v>90</v>
      </c>
      <c r="H18" s="27"/>
      <c r="I18" s="27">
        <v>74</v>
      </c>
      <c r="J18" s="27">
        <v>82</v>
      </c>
      <c r="K18" s="28"/>
      <c r="L18" s="29">
        <f t="shared" si="0"/>
        <v>85</v>
      </c>
      <c r="M18" s="30">
        <f>L18</f>
        <v>85</v>
      </c>
      <c r="N18" s="31" t="str">
        <f t="shared" si="1"/>
        <v>A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85</v>
      </c>
    </row>
    <row r="19" spans="1:18" s="32" customFormat="1" ht="24" customHeight="1" x14ac:dyDescent="0.2">
      <c r="A19" s="25" t="s">
        <v>4</v>
      </c>
      <c r="B19" s="62">
        <v>231100909</v>
      </c>
      <c r="D19" s="63" t="s">
        <v>136</v>
      </c>
      <c r="E19" s="26">
        <v>100</v>
      </c>
      <c r="F19" s="27">
        <v>90</v>
      </c>
      <c r="G19" s="27">
        <v>90</v>
      </c>
      <c r="H19" s="27"/>
      <c r="I19" s="27">
        <v>82</v>
      </c>
      <c r="J19" s="27">
        <v>94</v>
      </c>
      <c r="K19" s="28"/>
      <c r="L19" s="29">
        <f>IF(INT(Q19)=0,P19,IF(INT(P19)&gt;INT(Q19),P19,Q19))</f>
        <v>90</v>
      </c>
      <c r="M19" s="30">
        <f t="shared" ref="M19:M55" si="2">L19</f>
        <v>90</v>
      </c>
      <c r="N19" s="31" t="str">
        <f t="shared" si="1"/>
        <v>A</v>
      </c>
      <c r="O19" s="28" t="s">
        <v>32</v>
      </c>
      <c r="P19" s="27">
        <v>0</v>
      </c>
      <c r="Q19" s="29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90</v>
      </c>
    </row>
    <row r="20" spans="1:18" s="32" customFormat="1" ht="24" customHeight="1" x14ac:dyDescent="0.2">
      <c r="A20" s="25" t="s">
        <v>37</v>
      </c>
      <c r="B20" s="62">
        <v>231100910</v>
      </c>
      <c r="D20" s="63" t="s">
        <v>137</v>
      </c>
      <c r="E20" s="26">
        <v>100</v>
      </c>
      <c r="F20" s="27">
        <v>90</v>
      </c>
      <c r="G20" s="27">
        <v>90</v>
      </c>
      <c r="H20" s="27"/>
      <c r="I20" s="27">
        <v>74</v>
      </c>
      <c r="J20" s="27">
        <v>82</v>
      </c>
      <c r="K20" s="28"/>
      <c r="L20" s="29">
        <f>IF(INT(Q20)=0,P20,IF(INT(P20)&gt;INT(Q20),P20,Q20))</f>
        <v>85</v>
      </c>
      <c r="M20" s="30">
        <f t="shared" si="2"/>
        <v>85</v>
      </c>
      <c r="N20" s="31" t="str">
        <f t="shared" si="1"/>
        <v>A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85</v>
      </c>
    </row>
    <row r="21" spans="1:18" s="32" customFormat="1" ht="24" customHeight="1" x14ac:dyDescent="0.2">
      <c r="A21" s="25" t="s">
        <v>38</v>
      </c>
      <c r="B21" s="62">
        <v>231100911</v>
      </c>
      <c r="D21" s="63" t="s">
        <v>138</v>
      </c>
      <c r="E21" s="26">
        <v>100</v>
      </c>
      <c r="F21" s="27">
        <v>90</v>
      </c>
      <c r="G21" s="27">
        <v>90</v>
      </c>
      <c r="H21" s="27"/>
      <c r="I21" s="27">
        <v>74</v>
      </c>
      <c r="J21" s="27">
        <v>66</v>
      </c>
      <c r="K21" s="28"/>
      <c r="L21" s="29">
        <f>IF(INT(Q21)=0,P21,IF(INT(P21)&gt;INT(Q21),P21,Q21))</f>
        <v>81</v>
      </c>
      <c r="M21" s="30">
        <f t="shared" si="2"/>
        <v>81</v>
      </c>
      <c r="N21" s="31" t="str">
        <f t="shared" si="1"/>
        <v>A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81</v>
      </c>
    </row>
    <row r="22" spans="1:18" s="32" customFormat="1" ht="24" customHeight="1" x14ac:dyDescent="0.2">
      <c r="A22" s="25" t="s">
        <v>39</v>
      </c>
      <c r="B22" s="62">
        <v>231100912</v>
      </c>
      <c r="D22" s="63" t="s">
        <v>139</v>
      </c>
      <c r="E22" s="26">
        <v>100</v>
      </c>
      <c r="F22" s="27">
        <v>90</v>
      </c>
      <c r="G22" s="27">
        <v>90</v>
      </c>
      <c r="H22" s="27"/>
      <c r="I22" s="27">
        <v>48</v>
      </c>
      <c r="J22" s="27">
        <v>72</v>
      </c>
      <c r="K22" s="28"/>
      <c r="L22" s="29">
        <f t="shared" si="0"/>
        <v>76</v>
      </c>
      <c r="M22" s="30">
        <f t="shared" si="2"/>
        <v>76</v>
      </c>
      <c r="N22" s="31" t="str">
        <f t="shared" si="1"/>
        <v>AB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76</v>
      </c>
    </row>
    <row r="23" spans="1:18" s="32" customFormat="1" ht="24" customHeight="1" x14ac:dyDescent="0.2">
      <c r="A23" s="25" t="s">
        <v>40</v>
      </c>
      <c r="B23" s="62">
        <v>231100913</v>
      </c>
      <c r="D23" s="63" t="s">
        <v>140</v>
      </c>
      <c r="E23" s="26">
        <v>100</v>
      </c>
      <c r="F23" s="27">
        <v>90</v>
      </c>
      <c r="G23" s="27">
        <v>90</v>
      </c>
      <c r="H23" s="27"/>
      <c r="I23" s="27">
        <v>50</v>
      </c>
      <c r="J23" s="27">
        <v>50</v>
      </c>
      <c r="K23" s="28"/>
      <c r="L23" s="29">
        <f t="shared" si="0"/>
        <v>71</v>
      </c>
      <c r="M23" s="30">
        <f t="shared" si="2"/>
        <v>71</v>
      </c>
      <c r="N23" s="85" t="str">
        <f t="shared" si="1"/>
        <v>B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71</v>
      </c>
    </row>
    <row r="24" spans="1:18" s="32" customFormat="1" ht="24" customHeight="1" x14ac:dyDescent="0.2">
      <c r="A24" s="25" t="s">
        <v>41</v>
      </c>
      <c r="B24" s="62">
        <v>231100914</v>
      </c>
      <c r="D24" s="63" t="s">
        <v>141</v>
      </c>
      <c r="E24" s="26">
        <v>100</v>
      </c>
      <c r="F24" s="27">
        <v>90</v>
      </c>
      <c r="G24" s="27">
        <v>90</v>
      </c>
      <c r="H24" s="27"/>
      <c r="I24" s="27">
        <v>72</v>
      </c>
      <c r="J24" s="27">
        <v>84</v>
      </c>
      <c r="K24" s="28"/>
      <c r="L24" s="29">
        <f t="shared" si="0"/>
        <v>85</v>
      </c>
      <c r="M24" s="30">
        <f t="shared" si="2"/>
        <v>85</v>
      </c>
      <c r="N24" s="31" t="str">
        <f t="shared" si="1"/>
        <v>A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85</v>
      </c>
    </row>
    <row r="25" spans="1:18" s="32" customFormat="1" ht="24" customHeight="1" x14ac:dyDescent="0.2">
      <c r="A25" s="25" t="s">
        <v>42</v>
      </c>
      <c r="B25" s="62">
        <v>231100915</v>
      </c>
      <c r="D25" s="63" t="s">
        <v>142</v>
      </c>
      <c r="E25" s="26">
        <v>100</v>
      </c>
      <c r="F25" s="27">
        <v>90</v>
      </c>
      <c r="G25" s="27">
        <v>90</v>
      </c>
      <c r="H25" s="27"/>
      <c r="I25" s="27">
        <v>60</v>
      </c>
      <c r="J25" s="27">
        <v>58</v>
      </c>
      <c r="K25" s="28"/>
      <c r="L25" s="29">
        <f t="shared" si="0"/>
        <v>75.5</v>
      </c>
      <c r="M25" s="30">
        <f t="shared" si="2"/>
        <v>75.5</v>
      </c>
      <c r="N25" s="31" t="str">
        <f t="shared" si="1"/>
        <v>AB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75.5</v>
      </c>
    </row>
    <row r="26" spans="1:18" s="32" customFormat="1" ht="24" customHeight="1" x14ac:dyDescent="0.2">
      <c r="A26" s="25" t="s">
        <v>43</v>
      </c>
      <c r="B26" s="62">
        <v>231100916</v>
      </c>
      <c r="D26" s="63" t="s">
        <v>143</v>
      </c>
      <c r="E26" s="26">
        <v>100</v>
      </c>
      <c r="F26" s="27">
        <v>90</v>
      </c>
      <c r="G26" s="27">
        <v>90</v>
      </c>
      <c r="H26" s="27"/>
      <c r="I26" s="27">
        <v>74</v>
      </c>
      <c r="J26" s="27">
        <v>64</v>
      </c>
      <c r="K26" s="28"/>
      <c r="L26" s="29">
        <f t="shared" si="0"/>
        <v>80.5</v>
      </c>
      <c r="M26" s="30">
        <f t="shared" si="2"/>
        <v>80.5</v>
      </c>
      <c r="N26" s="31" t="str">
        <f t="shared" si="1"/>
        <v>A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80.5</v>
      </c>
    </row>
    <row r="27" spans="1:18" s="32" customFormat="1" ht="24" customHeight="1" x14ac:dyDescent="0.2">
      <c r="A27" s="25" t="s">
        <v>44</v>
      </c>
      <c r="B27" s="62">
        <v>231100917</v>
      </c>
      <c r="D27" s="68" t="s">
        <v>168</v>
      </c>
      <c r="E27" s="26">
        <v>100</v>
      </c>
      <c r="F27" s="27">
        <v>90</v>
      </c>
      <c r="G27" s="27">
        <v>90</v>
      </c>
      <c r="H27" s="69"/>
      <c r="I27" s="69"/>
      <c r="J27" s="27">
        <v>84</v>
      </c>
      <c r="K27" s="28"/>
      <c r="L27" s="29">
        <f t="shared" si="0"/>
        <v>67</v>
      </c>
      <c r="M27" s="30">
        <f t="shared" si="2"/>
        <v>67</v>
      </c>
      <c r="N27" s="85" t="str">
        <f t="shared" si="1"/>
        <v>BC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67</v>
      </c>
      <c r="R27" s="32" t="s">
        <v>189</v>
      </c>
    </row>
    <row r="28" spans="1:18" s="32" customFormat="1" ht="24" customHeight="1" x14ac:dyDescent="0.2">
      <c r="A28" s="25" t="s">
        <v>45</v>
      </c>
      <c r="B28" s="62">
        <v>231100873</v>
      </c>
      <c r="D28" s="63" t="s">
        <v>144</v>
      </c>
      <c r="E28" s="26">
        <v>100</v>
      </c>
      <c r="F28" s="27">
        <v>90</v>
      </c>
      <c r="G28" s="27">
        <v>90</v>
      </c>
      <c r="H28" s="27"/>
      <c r="I28" s="27">
        <v>78</v>
      </c>
      <c r="J28" s="27">
        <v>82</v>
      </c>
      <c r="K28" s="28"/>
      <c r="L28" s="29">
        <f t="shared" si="0"/>
        <v>86</v>
      </c>
      <c r="M28" s="30">
        <f t="shared" si="2"/>
        <v>86</v>
      </c>
      <c r="N28" s="31" t="str">
        <f t="shared" si="1"/>
        <v>A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86</v>
      </c>
    </row>
    <row r="29" spans="1:18" s="32" customFormat="1" ht="24" customHeight="1" x14ac:dyDescent="0.2">
      <c r="A29" s="25" t="s">
        <v>46</v>
      </c>
      <c r="B29" s="62">
        <v>231100919</v>
      </c>
      <c r="D29" s="68" t="s">
        <v>145</v>
      </c>
      <c r="E29" s="26">
        <v>100</v>
      </c>
      <c r="F29" s="27">
        <v>90</v>
      </c>
      <c r="G29" s="27">
        <v>90</v>
      </c>
      <c r="H29" s="69"/>
      <c r="I29" s="69"/>
      <c r="J29" s="69"/>
      <c r="K29" s="28"/>
      <c r="L29" s="29">
        <f t="shared" si="0"/>
        <v>46</v>
      </c>
      <c r="M29" s="30">
        <f t="shared" si="2"/>
        <v>46</v>
      </c>
      <c r="N29" s="31" t="str">
        <f t="shared" si="1"/>
        <v>E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46</v>
      </c>
    </row>
    <row r="30" spans="1:18" s="32" customFormat="1" ht="24" customHeight="1" x14ac:dyDescent="0.2">
      <c r="A30" s="25" t="s">
        <v>47</v>
      </c>
      <c r="B30" s="62">
        <v>231100920</v>
      </c>
      <c r="D30" s="63" t="s">
        <v>146</v>
      </c>
      <c r="E30" s="26">
        <v>100</v>
      </c>
      <c r="F30" s="27">
        <v>90</v>
      </c>
      <c r="G30" s="27">
        <v>90</v>
      </c>
      <c r="H30" s="27"/>
      <c r="I30" s="27">
        <v>82</v>
      </c>
      <c r="J30" s="27">
        <v>86</v>
      </c>
      <c r="K30" s="28"/>
      <c r="L30" s="29">
        <f t="shared" si="0"/>
        <v>88</v>
      </c>
      <c r="M30" s="30">
        <f t="shared" si="2"/>
        <v>88</v>
      </c>
      <c r="N30" s="31" t="str">
        <f t="shared" si="1"/>
        <v>A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88</v>
      </c>
    </row>
    <row r="31" spans="1:18" s="32" customFormat="1" ht="24" customHeight="1" x14ac:dyDescent="0.2">
      <c r="A31" s="25" t="s">
        <v>48</v>
      </c>
      <c r="B31" s="62">
        <v>231100921</v>
      </c>
      <c r="D31" s="63" t="s">
        <v>147</v>
      </c>
      <c r="E31" s="26">
        <v>100</v>
      </c>
      <c r="F31" s="27">
        <v>90</v>
      </c>
      <c r="G31" s="27">
        <v>90</v>
      </c>
      <c r="H31" s="27"/>
      <c r="I31" s="27">
        <v>76</v>
      </c>
      <c r="J31" s="27">
        <v>84</v>
      </c>
      <c r="K31" s="28"/>
      <c r="L31" s="29">
        <f t="shared" si="0"/>
        <v>86</v>
      </c>
      <c r="M31" s="30">
        <f t="shared" si="2"/>
        <v>86</v>
      </c>
      <c r="N31" s="31" t="str">
        <f t="shared" si="1"/>
        <v>A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86</v>
      </c>
    </row>
    <row r="32" spans="1:18" s="32" customFormat="1" ht="24" customHeight="1" x14ac:dyDescent="0.2">
      <c r="A32" s="25" t="s">
        <v>49</v>
      </c>
      <c r="B32" s="62">
        <v>231100922</v>
      </c>
      <c r="D32" s="63" t="s">
        <v>148</v>
      </c>
      <c r="E32" s="26">
        <v>100</v>
      </c>
      <c r="F32" s="27">
        <v>90</v>
      </c>
      <c r="G32" s="27">
        <v>90</v>
      </c>
      <c r="H32" s="27"/>
      <c r="I32" s="27">
        <v>72</v>
      </c>
      <c r="J32" s="27">
        <v>82</v>
      </c>
      <c r="K32" s="28"/>
      <c r="L32" s="29">
        <f t="shared" si="0"/>
        <v>84.5</v>
      </c>
      <c r="M32" s="30">
        <f t="shared" si="2"/>
        <v>84.5</v>
      </c>
      <c r="N32" s="31" t="str">
        <f t="shared" si="1"/>
        <v>A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84.5</v>
      </c>
    </row>
    <row r="33" spans="1:18" s="32" customFormat="1" ht="24" customHeight="1" x14ac:dyDescent="0.2">
      <c r="A33" s="25" t="s">
        <v>50</v>
      </c>
      <c r="B33" s="62">
        <v>231100923</v>
      </c>
      <c r="D33" s="63" t="s">
        <v>149</v>
      </c>
      <c r="E33" s="26">
        <v>100</v>
      </c>
      <c r="F33" s="27">
        <v>90</v>
      </c>
      <c r="G33" s="27">
        <v>90</v>
      </c>
      <c r="H33" s="27"/>
      <c r="I33" s="27">
        <v>78</v>
      </c>
      <c r="J33" s="27">
        <v>68</v>
      </c>
      <c r="K33" s="28"/>
      <c r="L33" s="29">
        <f t="shared" si="0"/>
        <v>82.5</v>
      </c>
      <c r="M33" s="30">
        <f t="shared" si="2"/>
        <v>82.5</v>
      </c>
      <c r="N33" s="31" t="str">
        <f t="shared" si="1"/>
        <v>A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82.5</v>
      </c>
    </row>
    <row r="34" spans="1:18" s="32" customFormat="1" ht="24" customHeight="1" x14ac:dyDescent="0.2">
      <c r="A34" s="25" t="s">
        <v>51</v>
      </c>
      <c r="B34" s="62">
        <v>231100924</v>
      </c>
      <c r="D34" s="63" t="s">
        <v>150</v>
      </c>
      <c r="E34" s="26">
        <v>100</v>
      </c>
      <c r="F34" s="27">
        <v>90</v>
      </c>
      <c r="G34" s="27">
        <v>90</v>
      </c>
      <c r="H34" s="27"/>
      <c r="I34" s="27">
        <v>78</v>
      </c>
      <c r="J34" s="27">
        <v>80</v>
      </c>
      <c r="K34" s="28"/>
      <c r="L34" s="29">
        <f t="shared" si="0"/>
        <v>85.5</v>
      </c>
      <c r="M34" s="30">
        <f t="shared" si="2"/>
        <v>85.5</v>
      </c>
      <c r="N34" s="31" t="str">
        <f t="shared" si="1"/>
        <v>A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85.5</v>
      </c>
    </row>
    <row r="35" spans="1:18" s="32" customFormat="1" ht="24" customHeight="1" x14ac:dyDescent="0.2">
      <c r="A35" s="25" t="s">
        <v>52</v>
      </c>
      <c r="B35" s="62">
        <v>231100925</v>
      </c>
      <c r="D35" s="63" t="s">
        <v>151</v>
      </c>
      <c r="E35" s="26">
        <v>100</v>
      </c>
      <c r="F35" s="27">
        <v>90</v>
      </c>
      <c r="G35" s="27">
        <v>90</v>
      </c>
      <c r="H35" s="27"/>
      <c r="I35" s="27">
        <v>78</v>
      </c>
      <c r="J35" s="27">
        <v>90</v>
      </c>
      <c r="K35" s="28"/>
      <c r="L35" s="29">
        <f t="shared" si="0"/>
        <v>88</v>
      </c>
      <c r="M35" s="30">
        <f t="shared" si="2"/>
        <v>88</v>
      </c>
      <c r="N35" s="31" t="str">
        <f t="shared" si="1"/>
        <v>A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88</v>
      </c>
    </row>
    <row r="36" spans="1:18" s="32" customFormat="1" ht="24" customHeight="1" x14ac:dyDescent="0.2">
      <c r="A36" s="25" t="s">
        <v>53</v>
      </c>
      <c r="B36" s="62">
        <v>231100926</v>
      </c>
      <c r="D36" s="63" t="s">
        <v>152</v>
      </c>
      <c r="E36" s="26">
        <v>100</v>
      </c>
      <c r="F36" s="27">
        <v>90</v>
      </c>
      <c r="G36" s="27">
        <v>90</v>
      </c>
      <c r="H36" s="27"/>
      <c r="I36" s="27">
        <v>84</v>
      </c>
      <c r="J36" s="27">
        <v>70</v>
      </c>
      <c r="K36" s="28"/>
      <c r="L36" s="29">
        <f t="shared" si="0"/>
        <v>84.5</v>
      </c>
      <c r="M36" s="30">
        <f t="shared" si="2"/>
        <v>84.5</v>
      </c>
      <c r="N36" s="31" t="str">
        <f t="shared" si="1"/>
        <v>A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84.5</v>
      </c>
    </row>
    <row r="37" spans="1:18" s="32" customFormat="1" ht="24" customHeight="1" x14ac:dyDescent="0.2">
      <c r="A37" s="25" t="s">
        <v>54</v>
      </c>
      <c r="B37" s="62">
        <v>211100733</v>
      </c>
      <c r="D37" s="63" t="s">
        <v>172</v>
      </c>
      <c r="E37" s="26">
        <v>100</v>
      </c>
      <c r="F37" s="27">
        <v>90</v>
      </c>
      <c r="G37" s="27">
        <v>90</v>
      </c>
      <c r="H37" s="27"/>
      <c r="I37" s="27">
        <v>48</v>
      </c>
      <c r="J37" s="27">
        <v>34</v>
      </c>
      <c r="K37" s="28"/>
      <c r="L37" s="29">
        <f t="shared" si="0"/>
        <v>66.5</v>
      </c>
      <c r="M37" s="30">
        <f t="shared" si="2"/>
        <v>66.5</v>
      </c>
      <c r="N37" s="85" t="str">
        <f t="shared" si="1"/>
        <v>BC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66.5</v>
      </c>
      <c r="R37" s="32" t="s">
        <v>192</v>
      </c>
    </row>
    <row r="38" spans="1:18" s="32" customFormat="1" ht="24" customHeight="1" x14ac:dyDescent="0.2">
      <c r="A38" s="25" t="s">
        <v>55</v>
      </c>
      <c r="B38" s="62">
        <v>201100636</v>
      </c>
      <c r="D38" s="68" t="s">
        <v>171</v>
      </c>
      <c r="E38" s="26">
        <v>100</v>
      </c>
      <c r="F38" s="27">
        <v>90</v>
      </c>
      <c r="G38" s="27">
        <v>90</v>
      </c>
      <c r="H38" s="69"/>
      <c r="I38" s="69"/>
      <c r="J38" s="27">
        <v>36</v>
      </c>
      <c r="K38" s="28"/>
      <c r="L38" s="29">
        <f t="shared" si="0"/>
        <v>55</v>
      </c>
      <c r="M38" s="30">
        <f t="shared" si="2"/>
        <v>55</v>
      </c>
      <c r="N38" s="85" t="str">
        <f t="shared" si="1"/>
        <v>D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55</v>
      </c>
      <c r="R38" s="32" t="s">
        <v>191</v>
      </c>
    </row>
    <row r="39" spans="1:18" s="32" customFormat="1" ht="24" customHeight="1" x14ac:dyDescent="0.2">
      <c r="A39" s="25" t="s">
        <v>56</v>
      </c>
      <c r="B39" s="62">
        <v>231100927</v>
      </c>
      <c r="D39" s="63" t="s">
        <v>153</v>
      </c>
      <c r="E39" s="26">
        <v>100</v>
      </c>
      <c r="F39" s="27">
        <v>90</v>
      </c>
      <c r="G39" s="27">
        <v>90</v>
      </c>
      <c r="H39" s="27"/>
      <c r="I39" s="27">
        <v>82</v>
      </c>
      <c r="J39" s="27">
        <v>80</v>
      </c>
      <c r="K39" s="28"/>
      <c r="L39" s="29">
        <f t="shared" si="0"/>
        <v>86.5</v>
      </c>
      <c r="M39" s="30">
        <f t="shared" si="2"/>
        <v>86.5</v>
      </c>
      <c r="N39" s="31" t="str">
        <f t="shared" si="1"/>
        <v>A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86.5</v>
      </c>
    </row>
    <row r="40" spans="1:18" s="32" customFormat="1" ht="24" customHeight="1" x14ac:dyDescent="0.2">
      <c r="A40" s="25" t="s">
        <v>57</v>
      </c>
      <c r="B40" s="62">
        <v>231100928</v>
      </c>
      <c r="D40" s="63" t="s">
        <v>154</v>
      </c>
      <c r="E40" s="26">
        <v>100</v>
      </c>
      <c r="F40" s="27">
        <v>90</v>
      </c>
      <c r="G40" s="27">
        <v>90</v>
      </c>
      <c r="H40" s="27"/>
      <c r="I40" s="27">
        <v>80</v>
      </c>
      <c r="J40" s="27">
        <v>90</v>
      </c>
      <c r="K40" s="28"/>
      <c r="L40" s="29">
        <f t="shared" si="0"/>
        <v>88.5</v>
      </c>
      <c r="M40" s="30">
        <f t="shared" si="2"/>
        <v>88.5</v>
      </c>
      <c r="N40" s="31" t="str">
        <f t="shared" si="1"/>
        <v>A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88.5</v>
      </c>
    </row>
    <row r="41" spans="1:18" s="32" customFormat="1" ht="24" customHeight="1" x14ac:dyDescent="0.2">
      <c r="A41" s="25" t="s">
        <v>58</v>
      </c>
      <c r="B41" s="62">
        <v>231100929</v>
      </c>
      <c r="D41" s="63" t="s">
        <v>155</v>
      </c>
      <c r="E41" s="26">
        <v>100</v>
      </c>
      <c r="F41" s="27">
        <v>90</v>
      </c>
      <c r="G41" s="27">
        <v>90</v>
      </c>
      <c r="H41" s="27"/>
      <c r="I41" s="27">
        <v>68</v>
      </c>
      <c r="J41" s="27">
        <v>90</v>
      </c>
      <c r="K41" s="28"/>
      <c r="L41" s="29">
        <f t="shared" si="0"/>
        <v>85.5</v>
      </c>
      <c r="M41" s="30">
        <f t="shared" si="2"/>
        <v>85.5</v>
      </c>
      <c r="N41" s="31" t="str">
        <f t="shared" si="1"/>
        <v>A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85.5</v>
      </c>
    </row>
    <row r="42" spans="1:18" s="32" customFormat="1" ht="24" customHeight="1" x14ac:dyDescent="0.2">
      <c r="A42" s="25" t="s">
        <v>59</v>
      </c>
      <c r="B42" s="62">
        <v>231100943</v>
      </c>
      <c r="D42" s="63" t="s">
        <v>156</v>
      </c>
      <c r="E42" s="26">
        <v>100</v>
      </c>
      <c r="F42" s="27">
        <v>90</v>
      </c>
      <c r="G42" s="27">
        <v>90</v>
      </c>
      <c r="H42" s="27"/>
      <c r="I42" s="27">
        <v>72</v>
      </c>
      <c r="J42" s="27">
        <v>78</v>
      </c>
      <c r="K42" s="28"/>
      <c r="L42" s="29">
        <f t="shared" si="0"/>
        <v>83.5</v>
      </c>
      <c r="M42" s="30">
        <f t="shared" si="2"/>
        <v>83.5</v>
      </c>
      <c r="N42" s="31" t="str">
        <f t="shared" si="1"/>
        <v>A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83.5</v>
      </c>
    </row>
    <row r="43" spans="1:18" s="32" customFormat="1" ht="24" customHeight="1" x14ac:dyDescent="0.2">
      <c r="A43" s="25" t="s">
        <v>60</v>
      </c>
      <c r="B43" s="64">
        <v>231100930</v>
      </c>
      <c r="D43" s="65" t="s">
        <v>157</v>
      </c>
      <c r="E43" s="26">
        <v>100</v>
      </c>
      <c r="F43" s="27">
        <v>90</v>
      </c>
      <c r="G43" s="27">
        <v>90</v>
      </c>
      <c r="H43" s="27"/>
      <c r="I43" s="27">
        <v>80</v>
      </c>
      <c r="J43" s="27">
        <v>78</v>
      </c>
      <c r="K43" s="28"/>
      <c r="L43" s="29">
        <f t="shared" si="0"/>
        <v>85.5</v>
      </c>
      <c r="M43" s="30">
        <f t="shared" si="2"/>
        <v>85.5</v>
      </c>
      <c r="N43" s="31" t="str">
        <f t="shared" si="1"/>
        <v>A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85.5</v>
      </c>
    </row>
    <row r="44" spans="1:18" s="32" customFormat="1" ht="24" customHeight="1" x14ac:dyDescent="0.2">
      <c r="A44" s="25" t="s">
        <v>61</v>
      </c>
      <c r="B44" s="62">
        <v>231100932</v>
      </c>
      <c r="D44" s="63" t="s">
        <v>158</v>
      </c>
      <c r="E44" s="26">
        <v>100</v>
      </c>
      <c r="F44" s="27">
        <v>90</v>
      </c>
      <c r="G44" s="27">
        <v>90</v>
      </c>
      <c r="H44" s="27"/>
      <c r="I44" s="27">
        <v>70</v>
      </c>
      <c r="J44" s="27">
        <v>74</v>
      </c>
      <c r="K44" s="28"/>
      <c r="L44" s="29">
        <f t="shared" si="0"/>
        <v>82</v>
      </c>
      <c r="M44" s="30">
        <f t="shared" si="2"/>
        <v>82</v>
      </c>
      <c r="N44" s="31" t="str">
        <f t="shared" si="1"/>
        <v>A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82</v>
      </c>
    </row>
    <row r="45" spans="1:18" s="32" customFormat="1" ht="24" customHeight="1" x14ac:dyDescent="0.2">
      <c r="A45" s="25" t="s">
        <v>62</v>
      </c>
      <c r="B45" s="62">
        <v>231100933</v>
      </c>
      <c r="D45" s="63" t="s">
        <v>159</v>
      </c>
      <c r="E45" s="26">
        <v>100</v>
      </c>
      <c r="F45" s="27">
        <v>90</v>
      </c>
      <c r="G45" s="27">
        <v>90</v>
      </c>
      <c r="H45" s="27"/>
      <c r="I45" s="27">
        <v>50</v>
      </c>
      <c r="J45" s="27">
        <v>68</v>
      </c>
      <c r="K45" s="28"/>
      <c r="L45" s="29">
        <f t="shared" si="0"/>
        <v>75.5</v>
      </c>
      <c r="M45" s="30">
        <f t="shared" si="2"/>
        <v>75.5</v>
      </c>
      <c r="N45" s="31" t="str">
        <f t="shared" si="1"/>
        <v>AB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75.5</v>
      </c>
    </row>
    <row r="46" spans="1:18" s="32" customFormat="1" ht="24" customHeight="1" x14ac:dyDescent="0.2">
      <c r="A46" s="25" t="s">
        <v>63</v>
      </c>
      <c r="B46" s="62">
        <v>231100934</v>
      </c>
      <c r="D46" s="63" t="s">
        <v>160</v>
      </c>
      <c r="E46" s="26">
        <v>100</v>
      </c>
      <c r="F46" s="27">
        <v>90</v>
      </c>
      <c r="G46" s="27">
        <v>90</v>
      </c>
      <c r="H46" s="27"/>
      <c r="I46" s="27">
        <v>50</v>
      </c>
      <c r="J46" s="27">
        <v>60</v>
      </c>
      <c r="K46" s="28"/>
      <c r="L46" s="29">
        <f t="shared" si="0"/>
        <v>73.5</v>
      </c>
      <c r="M46" s="30">
        <f t="shared" si="2"/>
        <v>73.5</v>
      </c>
      <c r="N46" s="31" t="str">
        <f t="shared" si="1"/>
        <v>B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73.5</v>
      </c>
    </row>
    <row r="47" spans="1:18" s="32" customFormat="1" ht="24" customHeight="1" x14ac:dyDescent="0.2">
      <c r="A47" s="25" t="s">
        <v>64</v>
      </c>
      <c r="B47" s="62">
        <v>231100935</v>
      </c>
      <c r="D47" s="63" t="s">
        <v>161</v>
      </c>
      <c r="E47" s="26">
        <v>100</v>
      </c>
      <c r="F47" s="27">
        <v>90</v>
      </c>
      <c r="G47" s="27">
        <v>90</v>
      </c>
      <c r="H47" s="27"/>
      <c r="I47" s="27">
        <v>62</v>
      </c>
      <c r="J47" s="27">
        <v>72</v>
      </c>
      <c r="K47" s="28"/>
      <c r="L47" s="29">
        <f t="shared" si="0"/>
        <v>79.5</v>
      </c>
      <c r="M47" s="30">
        <f t="shared" si="2"/>
        <v>79.5</v>
      </c>
      <c r="N47" s="31" t="str">
        <f t="shared" si="1"/>
        <v>AB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79.5</v>
      </c>
    </row>
    <row r="48" spans="1:18" s="32" customFormat="1" ht="24" customHeight="1" x14ac:dyDescent="0.2">
      <c r="A48" s="25" t="s">
        <v>65</v>
      </c>
      <c r="B48" s="62">
        <v>181100466</v>
      </c>
      <c r="D48" s="70" t="s">
        <v>169</v>
      </c>
      <c r="E48" s="26">
        <v>100</v>
      </c>
      <c r="F48" s="27">
        <v>90</v>
      </c>
      <c r="G48" s="27">
        <v>90</v>
      </c>
      <c r="H48" s="71"/>
      <c r="I48" s="71"/>
      <c r="J48" s="27">
        <v>66</v>
      </c>
      <c r="K48" s="28"/>
      <c r="L48" s="29">
        <f t="shared" si="0"/>
        <v>62.5</v>
      </c>
      <c r="M48" s="30">
        <f t="shared" si="2"/>
        <v>62.5</v>
      </c>
      <c r="N48" s="85" t="str">
        <f t="shared" si="1"/>
        <v>C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62.5</v>
      </c>
      <c r="R48" s="32" t="s">
        <v>191</v>
      </c>
    </row>
    <row r="49" spans="1:17" s="32" customFormat="1" ht="24" customHeight="1" x14ac:dyDescent="0.2">
      <c r="A49" s="25" t="s">
        <v>66</v>
      </c>
      <c r="B49" s="62">
        <v>231100936</v>
      </c>
      <c r="D49" s="63" t="s">
        <v>162</v>
      </c>
      <c r="E49" s="26">
        <v>100</v>
      </c>
      <c r="F49" s="27">
        <v>90</v>
      </c>
      <c r="G49" s="27">
        <v>90</v>
      </c>
      <c r="H49" s="27"/>
      <c r="I49" s="27">
        <v>66</v>
      </c>
      <c r="J49" s="27">
        <v>62</v>
      </c>
      <c r="K49" s="28"/>
      <c r="L49" s="29">
        <f t="shared" si="0"/>
        <v>78</v>
      </c>
      <c r="M49" s="30">
        <f t="shared" si="2"/>
        <v>78</v>
      </c>
      <c r="N49" s="31" t="str">
        <f t="shared" si="1"/>
        <v>AB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78</v>
      </c>
    </row>
    <row r="50" spans="1:17" s="32" customFormat="1" ht="24" customHeight="1" x14ac:dyDescent="0.2">
      <c r="A50" s="25" t="s">
        <v>67</v>
      </c>
      <c r="B50" s="62">
        <v>231100937</v>
      </c>
      <c r="C50" s="35"/>
      <c r="D50" s="63" t="s">
        <v>163</v>
      </c>
      <c r="E50" s="26">
        <v>100</v>
      </c>
      <c r="F50" s="27">
        <v>90</v>
      </c>
      <c r="G50" s="27">
        <v>90</v>
      </c>
      <c r="H50" s="27"/>
      <c r="I50" s="27">
        <v>68</v>
      </c>
      <c r="J50" s="27">
        <v>82</v>
      </c>
      <c r="K50" s="28"/>
      <c r="L50" s="29">
        <f t="shared" si="0"/>
        <v>83.5</v>
      </c>
      <c r="M50" s="30">
        <f t="shared" si="2"/>
        <v>83.5</v>
      </c>
      <c r="N50" s="31" t="str">
        <f t="shared" si="1"/>
        <v>A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83.5</v>
      </c>
    </row>
    <row r="51" spans="1:17" s="32" customFormat="1" ht="24" customHeight="1" x14ac:dyDescent="0.2">
      <c r="A51" s="25" t="s">
        <v>68</v>
      </c>
      <c r="B51" s="62">
        <v>231100938</v>
      </c>
      <c r="C51" s="35"/>
      <c r="D51" s="63" t="s">
        <v>164</v>
      </c>
      <c r="E51" s="26">
        <v>100</v>
      </c>
      <c r="F51" s="27">
        <v>90</v>
      </c>
      <c r="G51" s="27">
        <v>90</v>
      </c>
      <c r="H51" s="27"/>
      <c r="I51" s="27">
        <v>80</v>
      </c>
      <c r="J51" s="27">
        <v>86</v>
      </c>
      <c r="K51" s="28"/>
      <c r="L51" s="29">
        <f t="shared" si="0"/>
        <v>87.5</v>
      </c>
      <c r="M51" s="30">
        <f t="shared" si="2"/>
        <v>87.5</v>
      </c>
      <c r="N51" s="31" t="str">
        <f t="shared" si="1"/>
        <v>A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87.5</v>
      </c>
    </row>
    <row r="52" spans="1:17" s="32" customFormat="1" ht="24" customHeight="1" x14ac:dyDescent="0.2">
      <c r="A52" s="25" t="s">
        <v>69</v>
      </c>
      <c r="B52" s="62">
        <v>231100939</v>
      </c>
      <c r="C52" s="35"/>
      <c r="D52" s="63" t="s">
        <v>165</v>
      </c>
      <c r="E52" s="26">
        <v>100</v>
      </c>
      <c r="F52" s="27">
        <v>90</v>
      </c>
      <c r="G52" s="27">
        <v>90</v>
      </c>
      <c r="H52" s="27"/>
      <c r="I52" s="27">
        <v>60</v>
      </c>
      <c r="J52" s="27">
        <v>62</v>
      </c>
      <c r="K52" s="28"/>
      <c r="L52" s="29">
        <f t="shared" si="0"/>
        <v>76.5</v>
      </c>
      <c r="M52" s="30">
        <f t="shared" si="2"/>
        <v>76.5</v>
      </c>
      <c r="N52" s="31" t="str">
        <f t="shared" si="1"/>
        <v>AB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76.5</v>
      </c>
    </row>
    <row r="53" spans="1:17" s="32" customFormat="1" ht="24" customHeight="1" x14ac:dyDescent="0.2">
      <c r="A53" s="25" t="s">
        <v>70</v>
      </c>
      <c r="B53" s="66">
        <v>211100752</v>
      </c>
      <c r="C53" s="35"/>
      <c r="D53" s="67" t="s">
        <v>166</v>
      </c>
      <c r="E53" s="26">
        <v>100</v>
      </c>
      <c r="F53" s="27">
        <v>90</v>
      </c>
      <c r="G53" s="27">
        <v>90</v>
      </c>
      <c r="H53" s="27"/>
      <c r="I53" s="27">
        <v>50</v>
      </c>
      <c r="J53" s="27">
        <v>68</v>
      </c>
      <c r="K53" s="28"/>
      <c r="L53" s="29">
        <f>IF(INT(Q53)=0,P53,IF(INT(P53)&gt;INT(Q53),P53,Q53))</f>
        <v>75.5</v>
      </c>
      <c r="M53" s="30">
        <f t="shared" si="2"/>
        <v>75.5</v>
      </c>
      <c r="N53" s="31" t="str">
        <f t="shared" si="1"/>
        <v>AB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75.5</v>
      </c>
    </row>
    <row r="54" spans="1:17" s="32" customFormat="1" ht="24" customHeight="1" x14ac:dyDescent="0.2">
      <c r="A54" s="25" t="s">
        <v>71</v>
      </c>
      <c r="B54" s="62">
        <v>231100940</v>
      </c>
      <c r="D54" s="63" t="s">
        <v>167</v>
      </c>
      <c r="E54" s="26">
        <v>100</v>
      </c>
      <c r="F54" s="27">
        <v>90</v>
      </c>
      <c r="G54" s="27">
        <v>90</v>
      </c>
      <c r="H54" s="27"/>
      <c r="I54" s="27">
        <v>64</v>
      </c>
      <c r="J54" s="27">
        <v>50</v>
      </c>
      <c r="K54" s="28"/>
      <c r="L54" s="29">
        <f>IF(INT(Q54)=0,P54,IF(INT(P54)&gt;INT(Q54),P54,Q54))</f>
        <v>74.5</v>
      </c>
      <c r="M54" s="30">
        <f t="shared" si="2"/>
        <v>74.5</v>
      </c>
      <c r="N54" s="85" t="str">
        <f>IF(M54&gt;=80,"A",IF(M54&gt;=75,"AB",IF(M54&gt;=70,"B",IF(M54&gt;=65,"BC",IF(M54&gt;=60,"C",IF(M54&gt;=50,"D","E"))))))</f>
        <v>B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74.5</v>
      </c>
    </row>
    <row r="55" spans="1:17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 x14ac:dyDescent="0.2">
      <c r="D64" s="46" t="s">
        <v>82</v>
      </c>
      <c r="E64" s="46">
        <f>COUNTIF(N14:N61,"A")</f>
        <v>24</v>
      </c>
      <c r="F64" s="47">
        <f>E64/$A$61</f>
        <v>0.5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7</v>
      </c>
      <c r="F65" s="47">
        <f t="shared" ref="F65:F71" si="6">E65/$A$61</f>
        <v>0.14583333333333334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5</v>
      </c>
      <c r="F66" s="47">
        <f t="shared" si="6"/>
        <v>0.10416666666666667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2</v>
      </c>
      <c r="F67" s="47">
        <f t="shared" si="6"/>
        <v>4.1666666666666664E-2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1</v>
      </c>
      <c r="F68" s="47">
        <f t="shared" si="6"/>
        <v>2.0833333333333332E-2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1</v>
      </c>
      <c r="F69" s="47">
        <f t="shared" si="6"/>
        <v>2.0833333333333332E-2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8</v>
      </c>
      <c r="F70" s="47">
        <f t="shared" si="6"/>
        <v>0.16666666666666666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90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91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" x14ac:dyDescent="0.2">
      <c r="D76" s="54"/>
      <c r="E76" s="55"/>
      <c r="F76" s="52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92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E35A-FE83-4D62-B8A0-F17C806E674C}">
  <dimension ref="A1:H22"/>
  <sheetViews>
    <sheetView topLeftCell="A7" workbookViewId="0">
      <selection activeCell="C18" sqref="C18"/>
    </sheetView>
  </sheetViews>
  <sheetFormatPr defaultRowHeight="12.75" x14ac:dyDescent="0.2"/>
  <cols>
    <col min="1" max="1" width="5.42578125" customWidth="1"/>
    <col min="2" max="2" width="11.7109375" customWidth="1"/>
    <col min="3" max="3" width="43.5703125" bestFit="1" customWidth="1"/>
    <col min="4" max="4" width="13" customWidth="1"/>
    <col min="8" max="8" width="26.42578125" bestFit="1" customWidth="1"/>
  </cols>
  <sheetData>
    <row r="1" spans="1:8" ht="22.5" customHeight="1" x14ac:dyDescent="0.2">
      <c r="A1" s="102" t="s">
        <v>173</v>
      </c>
      <c r="B1" s="102"/>
      <c r="C1" s="102"/>
      <c r="D1" s="102"/>
      <c r="E1" s="102"/>
      <c r="F1" s="102"/>
      <c r="G1" s="102"/>
      <c r="H1" s="102"/>
    </row>
    <row r="2" spans="1:8" ht="22.5" customHeight="1" x14ac:dyDescent="0.25">
      <c r="A2" s="24"/>
      <c r="B2" s="24"/>
      <c r="C2" s="24"/>
      <c r="D2" s="24"/>
      <c r="E2" s="24"/>
      <c r="F2" s="24"/>
      <c r="G2" s="24"/>
      <c r="H2" s="24"/>
    </row>
    <row r="3" spans="1:8" ht="22.5" customHeight="1" x14ac:dyDescent="0.2">
      <c r="A3" s="103" t="s">
        <v>174</v>
      </c>
      <c r="B3" s="103" t="s">
        <v>175</v>
      </c>
      <c r="C3" s="103" t="s">
        <v>176</v>
      </c>
      <c r="D3" s="103" t="s">
        <v>182</v>
      </c>
      <c r="E3" s="105" t="s">
        <v>177</v>
      </c>
      <c r="F3" s="106"/>
      <c r="G3" s="103" t="s">
        <v>180</v>
      </c>
      <c r="H3" s="74" t="s">
        <v>181</v>
      </c>
    </row>
    <row r="4" spans="1:8" ht="22.5" customHeight="1" x14ac:dyDescent="0.2">
      <c r="A4" s="104"/>
      <c r="B4" s="104"/>
      <c r="C4" s="104"/>
      <c r="D4" s="104"/>
      <c r="E4" s="74" t="s">
        <v>178</v>
      </c>
      <c r="F4" s="74" t="s">
        <v>179</v>
      </c>
      <c r="G4" s="104"/>
      <c r="H4" s="74"/>
    </row>
    <row r="5" spans="1:8" ht="22.5" customHeight="1" x14ac:dyDescent="0.25">
      <c r="A5" s="73">
        <v>1</v>
      </c>
      <c r="B5" s="78">
        <v>231100876</v>
      </c>
      <c r="C5" s="78" t="s">
        <v>98</v>
      </c>
      <c r="D5" s="73">
        <v>1</v>
      </c>
      <c r="E5" s="73"/>
      <c r="F5" s="79" t="s">
        <v>183</v>
      </c>
      <c r="G5" s="80">
        <v>0.1429</v>
      </c>
      <c r="H5" s="81" t="s">
        <v>184</v>
      </c>
    </row>
    <row r="6" spans="1:8" ht="22.5" customHeight="1" x14ac:dyDescent="0.25">
      <c r="A6" s="73">
        <v>2</v>
      </c>
      <c r="B6" s="72">
        <v>231100885</v>
      </c>
      <c r="C6" s="72" t="s">
        <v>170</v>
      </c>
      <c r="D6" s="73">
        <v>1</v>
      </c>
      <c r="E6" s="73"/>
      <c r="F6" s="79" t="s">
        <v>183</v>
      </c>
      <c r="G6" s="75">
        <v>0.85719999999999996</v>
      </c>
      <c r="H6" s="82" t="s">
        <v>185</v>
      </c>
    </row>
    <row r="7" spans="1:8" ht="22.5" customHeight="1" x14ac:dyDescent="0.25">
      <c r="A7" s="73">
        <v>3</v>
      </c>
      <c r="B7" s="72">
        <v>231100893</v>
      </c>
      <c r="C7" s="72" t="s">
        <v>113</v>
      </c>
      <c r="D7" s="73">
        <v>1</v>
      </c>
      <c r="E7" s="73"/>
      <c r="F7" s="79" t="s">
        <v>183</v>
      </c>
      <c r="G7" s="75">
        <v>0.85719999999999996</v>
      </c>
      <c r="H7" s="82" t="s">
        <v>185</v>
      </c>
    </row>
    <row r="8" spans="1:8" ht="22.5" customHeight="1" x14ac:dyDescent="0.25">
      <c r="A8" s="73">
        <v>4</v>
      </c>
      <c r="B8" s="78">
        <v>231100899</v>
      </c>
      <c r="C8" s="78" t="s">
        <v>118</v>
      </c>
      <c r="D8" s="73">
        <v>1</v>
      </c>
      <c r="E8" s="73"/>
      <c r="F8" s="79" t="s">
        <v>183</v>
      </c>
      <c r="G8" s="75">
        <v>0.64290000000000003</v>
      </c>
      <c r="H8" s="82" t="s">
        <v>184</v>
      </c>
    </row>
    <row r="9" spans="1:8" ht="22.5" customHeight="1" x14ac:dyDescent="0.25">
      <c r="A9" s="73">
        <v>5</v>
      </c>
      <c r="B9" s="78">
        <v>231100905</v>
      </c>
      <c r="C9" s="78" t="s">
        <v>126</v>
      </c>
      <c r="D9" s="73">
        <v>1</v>
      </c>
      <c r="E9" s="73"/>
      <c r="F9" s="79" t="s">
        <v>183</v>
      </c>
      <c r="G9" s="75">
        <v>0.78580000000000005</v>
      </c>
      <c r="H9" s="82" t="s">
        <v>184</v>
      </c>
    </row>
    <row r="10" spans="1:8" ht="22.5" customHeight="1" x14ac:dyDescent="0.25">
      <c r="A10" s="73">
        <v>6</v>
      </c>
      <c r="B10" s="72">
        <v>231100917</v>
      </c>
      <c r="C10" s="72" t="s">
        <v>168</v>
      </c>
      <c r="D10" s="77">
        <v>2</v>
      </c>
      <c r="E10" s="73" t="s">
        <v>183</v>
      </c>
      <c r="F10" s="73"/>
      <c r="G10" s="75">
        <v>0.78580000000000005</v>
      </c>
      <c r="H10" s="82" t="s">
        <v>184</v>
      </c>
    </row>
    <row r="11" spans="1:8" ht="22.5" customHeight="1" x14ac:dyDescent="0.25">
      <c r="A11" s="73">
        <v>7</v>
      </c>
      <c r="B11" s="78">
        <v>231100919</v>
      </c>
      <c r="C11" s="78" t="s">
        <v>145</v>
      </c>
      <c r="D11" s="77">
        <v>2</v>
      </c>
      <c r="E11" s="73"/>
      <c r="F11" s="73"/>
      <c r="G11" s="76">
        <v>0.5</v>
      </c>
      <c r="H11" s="82" t="s">
        <v>184</v>
      </c>
    </row>
    <row r="12" spans="1:8" ht="22.5" customHeight="1" x14ac:dyDescent="0.25">
      <c r="A12" s="73">
        <v>8</v>
      </c>
      <c r="B12" s="78">
        <v>201100636</v>
      </c>
      <c r="C12" s="78" t="s">
        <v>186</v>
      </c>
      <c r="D12" s="77">
        <v>2</v>
      </c>
      <c r="E12" s="73"/>
      <c r="F12" s="73"/>
      <c r="G12" s="75">
        <v>0.1429</v>
      </c>
      <c r="H12" s="82" t="s">
        <v>184</v>
      </c>
    </row>
    <row r="13" spans="1:8" ht="22.5" customHeight="1" x14ac:dyDescent="0.25">
      <c r="A13" s="73">
        <v>9</v>
      </c>
      <c r="B13" s="78">
        <v>181100466</v>
      </c>
      <c r="C13" s="78" t="s">
        <v>169</v>
      </c>
      <c r="D13" s="77">
        <v>2</v>
      </c>
      <c r="E13" s="73" t="s">
        <v>183</v>
      </c>
      <c r="F13" s="73"/>
      <c r="G13" s="75">
        <v>0.2858</v>
      </c>
      <c r="H13" s="82" t="s">
        <v>184</v>
      </c>
    </row>
    <row r="14" spans="1:8" ht="22.5" customHeight="1" x14ac:dyDescent="0.2">
      <c r="A14" s="86"/>
      <c r="B14" s="86">
        <v>231100941</v>
      </c>
      <c r="C14" s="86" t="s">
        <v>122</v>
      </c>
      <c r="D14" s="86">
        <v>1</v>
      </c>
      <c r="E14" s="86"/>
      <c r="F14" s="86"/>
      <c r="G14" s="86"/>
      <c r="H14" s="86"/>
    </row>
    <row r="15" spans="1:8" ht="22.5" customHeight="1" x14ac:dyDescent="0.2">
      <c r="A15" s="86"/>
      <c r="B15" s="86">
        <v>231100906</v>
      </c>
      <c r="C15" s="86" t="s">
        <v>127</v>
      </c>
      <c r="D15" s="86">
        <v>1</v>
      </c>
      <c r="E15" s="86"/>
      <c r="F15" s="86"/>
      <c r="G15" s="86"/>
      <c r="H15" s="86"/>
    </row>
    <row r="16" spans="1:8" ht="22.5" customHeight="1" x14ac:dyDescent="0.2">
      <c r="A16" s="86"/>
      <c r="B16" s="86">
        <v>231100913</v>
      </c>
      <c r="C16" s="86" t="s">
        <v>140</v>
      </c>
      <c r="D16" s="86"/>
      <c r="E16" s="86"/>
      <c r="F16" s="86"/>
      <c r="G16" s="86"/>
      <c r="H16" s="86"/>
    </row>
    <row r="17" spans="1:8" ht="22.5" customHeight="1" x14ac:dyDescent="0.2">
      <c r="A17" s="86"/>
      <c r="B17" s="86">
        <v>211100733</v>
      </c>
      <c r="C17" s="87" t="s">
        <v>172</v>
      </c>
      <c r="D17" s="86"/>
      <c r="E17" s="86"/>
      <c r="F17" s="86"/>
      <c r="G17" s="86"/>
      <c r="H17" s="86"/>
    </row>
    <row r="18" spans="1:8" ht="22.5" customHeight="1" x14ac:dyDescent="0.2">
      <c r="A18" s="86"/>
      <c r="B18" s="86">
        <v>231100940</v>
      </c>
      <c r="C18" s="86" t="s">
        <v>167</v>
      </c>
      <c r="D18" s="86"/>
      <c r="E18" s="86"/>
      <c r="F18" s="86"/>
      <c r="G18" s="86"/>
      <c r="H18" s="86"/>
    </row>
    <row r="19" spans="1:8" ht="22.5" customHeight="1" x14ac:dyDescent="0.2">
      <c r="A19" s="86"/>
      <c r="B19" s="86"/>
      <c r="C19" s="86"/>
      <c r="D19" s="86"/>
      <c r="E19" s="86"/>
      <c r="F19" s="86"/>
      <c r="G19" s="86"/>
      <c r="H19" s="86"/>
    </row>
    <row r="20" spans="1:8" ht="22.5" customHeight="1" x14ac:dyDescent="0.2">
      <c r="A20" s="86"/>
      <c r="B20" s="86"/>
      <c r="C20" s="86"/>
      <c r="D20" s="86"/>
      <c r="E20" s="86"/>
      <c r="F20" s="86"/>
      <c r="G20" s="86"/>
      <c r="H20" s="86"/>
    </row>
    <row r="21" spans="1:8" ht="22.5" customHeight="1" x14ac:dyDescent="0.2"/>
    <row r="22" spans="1:8" ht="22.5" customHeight="1" x14ac:dyDescent="0.2"/>
  </sheetData>
  <mergeCells count="7">
    <mergeCell ref="A1:H1"/>
    <mergeCell ref="D3:D4"/>
    <mergeCell ref="A3:A4"/>
    <mergeCell ref="B3:B4"/>
    <mergeCell ref="C3:C4"/>
    <mergeCell ref="E3:F3"/>
    <mergeCell ref="G3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Kls 01</vt:lpstr>
      <vt:lpstr>Kls 02</vt:lpstr>
      <vt:lpstr>Sheet1</vt:lpstr>
      <vt:lpstr>'Kls 01'!Print_Titles</vt:lpstr>
      <vt:lpstr>'Kls 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2024-08-22T09:05:17Z</dcterms:modified>
</cp:coreProperties>
</file>