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EBD1664D-ECE5-408B-91BF-26F03E2FF229}" xr6:coauthVersionLast="45" xr6:coauthVersionMax="45" xr10:uidLastSave="{00000000-0000-0000-0000-000000000000}"/>
  <bookViews>
    <workbookView xWindow="15" yWindow="390" windowWidth="20475" windowHeight="10800" activeTab="1" xr2:uid="{00000000-000D-0000-FFFF-FFFF00000000}"/>
  </bookViews>
  <sheets>
    <sheet name="Kls 01" sheetId="1" r:id="rId1"/>
    <sheet name="Sheet1" sheetId="2" r:id="rId2"/>
  </sheets>
  <definedNames>
    <definedName name="_xlnm._FilterDatabase" localSheetId="0" hidden="1">'Kls 01'!$A$13:$Q$54</definedName>
    <definedName name="_xlnm.Print_Titles" localSheetId="0">'Kls 01'!$11:$13</definedName>
  </definedNames>
  <calcPr calcId="191029"/>
  <fileRecoveryPr repairLoad="1"/>
</workbook>
</file>

<file path=xl/calcChain.xml><?xml version="1.0" encoding="utf-8"?>
<calcChain xmlns="http://schemas.openxmlformats.org/spreadsheetml/2006/main">
  <c r="M13" i="1" l="1"/>
  <c r="Q30" i="1" s="1"/>
  <c r="L30" i="1" s="1"/>
  <c r="M30" i="1" s="1"/>
  <c r="N30" i="1" s="1"/>
  <c r="Q23" i="1" l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<sst xmlns="http://schemas.openxmlformats.org/spreadsheetml/2006/main" count="199" uniqueCount="140">
  <si>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</si>
  <si>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</si>
  <si>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</si>
  <si>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</si>
  <si>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</si>
  <si>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</si>
  <si>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</si>
  <si>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</si>
  <si>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</si>
  <si>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</si>
  <si>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</si>
  <si>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</si>
  <si>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</si>
  <si>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</si>
  <si>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</si>
  <si>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</si>
  <si>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</si>
  <si>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</si>
  <si>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</si>
  <si>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</si>
  <si>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</si>
  <si>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</si>
  <si>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</si>
  <si>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</si>
  <si>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</si>
  <si>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</si>
  <si>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</si>
  <si>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</si>
  <si>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</si>
  <si>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</si>
  <si>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</si>
  <si>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</si>
  <si>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</si>
  <si>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</si>
  <si>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</si>
  <si>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</si>
  <si>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</si>
  <si>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</si>
  <si>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</si>
  <si>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</si>
  <si>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</si>
  <si>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</si>
  <si>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</si>
  <si>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</si>
  <si>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</si>
  <si>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</si>
  <si>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</si>
  <si>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</si>
  <si>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</si>
  <si>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</si>
  <si>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</si>
  <si>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</si>
  <si>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</si>
  <si>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</si>
  <si>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</si>
  <si>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</si>
  <si>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</si>
  <si>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</si>
  <si>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</si>
  <si>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</si>
  <si>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</si>
  <si>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</si>
  <si>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</si>
  <si>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</si>
  <si>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</si>
  <si>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</si>
  <si>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</si>
  <si>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</si>
  <si>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</si>
  <si>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</si>
  <si>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</si>
  <si>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</si>
  <si>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</si>
  <si>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</si>
  <si>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</si>
  <si>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</si>
  <si>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</si>
  <si>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</si>
  <si>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</si>
  <si>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</si>
  <si>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</si>
  <si>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</si>
  <si>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</si>
  <si>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</si>
  <si>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</si>
  <si>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</si>
  <si>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</si>
  <si>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</si>
  <si>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</si>
  <si>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</si>
  <si>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</si>
  <si>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</si>
  <si>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</si>
  <si>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</si>
  <si>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</si>
  <si>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>ANANTIAN MAHENDRA TIRTA SAP</t>
  </si>
  <si>
    <t>CAHYANA TRI WULANDARI</t>
  </si>
  <si>
    <t>DIAH PUSPITA ANDINI</t>
  </si>
  <si>
    <t>DIKA REYZALDY PRATAMA</t>
  </si>
  <si>
    <t>DIKRI YANSAH</t>
  </si>
  <si>
    <t>ELFINA INDAH CAHYANINGSIH</t>
  </si>
  <si>
    <t>FATO WAHYUDI</t>
  </si>
  <si>
    <t>HOGAN NESA IBANES</t>
  </si>
  <si>
    <t>MEGAN ROSS STYA KINANTI</t>
  </si>
  <si>
    <t>MUHAMMAD AZIZ MAULAANA</t>
  </si>
  <si>
    <t>MUHAMMAD DAVVA FIRDAUS</t>
  </si>
  <si>
    <t>MURNIASIH</t>
  </si>
  <si>
    <t>MUTIARAHMA SHALSABILLA</t>
  </si>
  <si>
    <t>NURUL MEITA ARIMBI OHOIYUF</t>
  </si>
  <si>
    <t>PRANDIKA ARYA UTAMA</t>
  </si>
  <si>
    <t>SARWO MIJU</t>
  </si>
  <si>
    <t>SEPTIAN IBNU ROSADI</t>
  </si>
  <si>
    <t>SHARUR RAMADDAN</t>
  </si>
  <si>
    <t>SHEILA EGA MANDIRI</t>
  </si>
  <si>
    <t>SITI ANNISA</t>
  </si>
  <si>
    <t>SUSANTI</t>
  </si>
  <si>
    <t>TAUFIK KHOIRUL BAKHRI</t>
  </si>
  <si>
    <t>TEGUH WARASTRO JATI</t>
  </si>
  <si>
    <t>WAHYU BHAKTI SURYONOTO (in progress)</t>
  </si>
  <si>
    <t>FAHREZA SALIM (no UAS)</t>
  </si>
  <si>
    <t>DIMAS MAHREZKI (no UAS)</t>
  </si>
  <si>
    <t>MUHAMMAD ILHAM BAIHAQI (no UAS)</t>
  </si>
  <si>
    <t>PRISTI SANFIKA LUCITA SARI (no UTS)</t>
  </si>
  <si>
    <t>Sistem Informasi</t>
  </si>
  <si>
    <t>Data mahasiswa yg melaksanakan remedial English 1</t>
  </si>
  <si>
    <t>No</t>
  </si>
  <si>
    <t xml:space="preserve">NIM </t>
  </si>
  <si>
    <t xml:space="preserve">Nama </t>
  </si>
  <si>
    <t xml:space="preserve">Remedial </t>
  </si>
  <si>
    <t xml:space="preserve">UTS </t>
  </si>
  <si>
    <t xml:space="preserve">UAS </t>
  </si>
  <si>
    <t xml:space="preserve">Keterangan </t>
  </si>
  <si>
    <t>Presensi</t>
  </si>
  <si>
    <t xml:space="preserve">DIMAS MAHREZKI </t>
  </si>
  <si>
    <t>FAHREZA SALIM</t>
  </si>
  <si>
    <t xml:space="preserve">MUHAMMAD ILHAM BAIHAQI </t>
  </si>
  <si>
    <t>√</t>
  </si>
  <si>
    <t>PRISTI SANFIKA LUCITA SARI</t>
  </si>
  <si>
    <t xml:space="preserve">WAHYU BHAKTI SURYONOTO </t>
  </si>
  <si>
    <t xml:space="preserve">Mengulang semester genap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</si>
</sst>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 wrapText="1"/>
    </xf>
    <xf numFmtId="0" fontId="17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center" vertical="center"/>
    </xf>
    <xf numFmtId="9" fontId="17" fillId="0" borderId="19" xfId="0" applyNumberFormat="1" applyFont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0.14583333333333334</c:v>
                </c:pt>
                <c:pt idx="1">
                  <c:v>0.125</c:v>
                </c:pt>
                <c:pt idx="2">
                  <c:v>8.3333333333333329E-2</c:v>
                </c:pt>
                <c:pt idx="3">
                  <c:v>0.10416666666666667</c:v>
                </c:pt>
                <c:pt idx="4">
                  <c:v>4.1666666666666664E-2</c:v>
                </c:pt>
                <c:pt idx="5">
                  <c:v>6.25E-2</c:v>
                </c:pt>
                <c:pt idx="6">
                  <c:v>0.4375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1"/>
  <sheetViews>
    <sheetView topLeftCell="A16" zoomScaleNormal="100" workbookViewId="0">
      <selection activeCell="J16" sqref="J16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</cols>
  <sheetData>
    <row r="1" spans="1:17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 x14ac:dyDescent="0.2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 x14ac:dyDescent="0.2">
      <c r="A6" s="4" t="s">
        <v>7</v>
      </c>
      <c r="B6" s="2"/>
      <c r="C6" s="4" t="s">
        <v>2</v>
      </c>
      <c r="D6" s="4" t="s">
        <v>123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 x14ac:dyDescent="0.2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 x14ac:dyDescent="0.25">
      <c r="A11" s="86" t="s">
        <v>11</v>
      </c>
      <c r="B11" s="86" t="s">
        <v>12</v>
      </c>
      <c r="C11" s="86" t="s">
        <v>13</v>
      </c>
      <c r="D11" s="88" t="s">
        <v>14</v>
      </c>
      <c r="E11" s="90" t="s">
        <v>15</v>
      </c>
      <c r="F11" s="91"/>
      <c r="G11" s="91"/>
      <c r="H11" s="91"/>
      <c r="I11" s="91"/>
      <c r="J11" s="92" t="s">
        <v>16</v>
      </c>
      <c r="K11" s="93"/>
      <c r="L11" s="94"/>
      <c r="M11" s="81" t="s">
        <v>17</v>
      </c>
      <c r="N11" s="82"/>
      <c r="O11" s="11"/>
      <c r="P11" s="11"/>
      <c r="Q11" s="12"/>
    </row>
    <row r="12" spans="1:17" s="13" customFormat="1" ht="25.5" customHeight="1" thickBot="1" x14ac:dyDescent="0.25">
      <c r="A12" s="87"/>
      <c r="B12" s="87"/>
      <c r="C12" s="87"/>
      <c r="D12" s="89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 x14ac:dyDescent="0.25">
      <c r="A13" s="83" t="s">
        <v>28</v>
      </c>
      <c r="B13" s="84"/>
      <c r="C13" s="85"/>
      <c r="D13" s="84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 x14ac:dyDescent="0.2">
      <c r="A14" s="25" t="s">
        <v>31</v>
      </c>
      <c r="B14" s="62">
        <v>233100359</v>
      </c>
      <c r="D14" s="63" t="s">
        <v>95</v>
      </c>
      <c r="E14" s="69">
        <v>100</v>
      </c>
      <c r="F14" s="27">
        <v>90</v>
      </c>
      <c r="G14" s="27">
        <v>90</v>
      </c>
      <c r="H14" s="27"/>
      <c r="I14" s="27">
        <v>46</v>
      </c>
      <c r="J14" s="27">
        <v>82</v>
      </c>
      <c r="K14" s="28"/>
      <c r="L14" s="29">
        <f t="shared" ref="L14:L52" si="0">IF(INT(Q14)=0,P14,IF(INT(P14)&gt;INT(Q14),P14,Q14))</f>
        <v>78</v>
      </c>
      <c r="M14" s="30">
        <f>L14</f>
        <v>78</v>
      </c>
      <c r="N14" s="31" t="str">
        <f>IF(M14&gt;=80,"A",IF(M14&gt;=75,"AB",IF(M14&gt;=70,"B",IF(M14&gt;=65,"BC",IF(M14&gt;=60,"C",IF(M14&gt;=50,"D","E"))))))</f>
        <v>AB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78</v>
      </c>
    </row>
    <row r="15" spans="1:17" s="32" customFormat="1" ht="24" customHeight="1" x14ac:dyDescent="0.2">
      <c r="A15" s="25" t="s">
        <v>33</v>
      </c>
      <c r="B15" s="62">
        <v>233100360</v>
      </c>
      <c r="D15" s="63" t="s">
        <v>96</v>
      </c>
      <c r="E15" s="69">
        <v>100</v>
      </c>
      <c r="F15" s="27">
        <v>90</v>
      </c>
      <c r="G15" s="27">
        <v>90</v>
      </c>
      <c r="H15" s="27"/>
      <c r="I15" s="27">
        <v>50</v>
      </c>
      <c r="J15" s="27">
        <v>46</v>
      </c>
      <c r="K15" s="28"/>
      <c r="L15" s="29">
        <f t="shared" si="0"/>
        <v>70</v>
      </c>
      <c r="M15" s="30">
        <f>L15</f>
        <v>70</v>
      </c>
      <c r="N15" s="31" t="str">
        <f t="shared" ref="N15:N53" si="1">IF(M15&gt;=80,"A",IF(M15&gt;=75,"AB",IF(M15&gt;=70,"B",IF(M15&gt;=65,"BC",IF(M15&gt;=60,"C",IF(M15&gt;=50,"D","E"))))))</f>
        <v>B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70</v>
      </c>
    </row>
    <row r="16" spans="1:17" s="32" customFormat="1" ht="24" customHeight="1" x14ac:dyDescent="0.2">
      <c r="A16" s="25" t="s">
        <v>34</v>
      </c>
      <c r="B16" s="62">
        <v>233100362</v>
      </c>
      <c r="D16" s="63" t="s">
        <v>97</v>
      </c>
      <c r="E16" s="69">
        <v>100</v>
      </c>
      <c r="F16" s="27">
        <v>90</v>
      </c>
      <c r="G16" s="27">
        <v>90</v>
      </c>
      <c r="H16" s="27"/>
      <c r="I16" s="27">
        <v>70</v>
      </c>
      <c r="J16" s="27">
        <v>64</v>
      </c>
      <c r="K16" s="28"/>
      <c r="L16" s="29">
        <f t="shared" si="0"/>
        <v>79.5</v>
      </c>
      <c r="M16" s="30">
        <f>L16</f>
        <v>79.5</v>
      </c>
      <c r="N16" s="31" t="str">
        <f t="shared" si="1"/>
        <v>AB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79.5</v>
      </c>
    </row>
    <row r="17" spans="1:17" s="32" customFormat="1" ht="24" customHeight="1" x14ac:dyDescent="0.2">
      <c r="A17" s="25" t="s">
        <v>35</v>
      </c>
      <c r="B17" s="62">
        <v>233100363</v>
      </c>
      <c r="D17" s="63" t="s">
        <v>98</v>
      </c>
      <c r="E17" s="69">
        <v>100</v>
      </c>
      <c r="F17" s="27">
        <v>90</v>
      </c>
      <c r="G17" s="27">
        <v>90</v>
      </c>
      <c r="H17" s="27"/>
      <c r="I17" s="27">
        <v>66</v>
      </c>
      <c r="J17" s="27">
        <v>94</v>
      </c>
      <c r="K17" s="28"/>
      <c r="L17" s="29">
        <f t="shared" si="0"/>
        <v>86</v>
      </c>
      <c r="M17" s="30">
        <f>L17</f>
        <v>86</v>
      </c>
      <c r="N17" s="31" t="str">
        <f t="shared" si="1"/>
        <v>A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86</v>
      </c>
    </row>
    <row r="18" spans="1:17" s="32" customFormat="1" ht="24" customHeight="1" x14ac:dyDescent="0.2">
      <c r="A18" s="25" t="s">
        <v>36</v>
      </c>
      <c r="B18" s="62">
        <v>233100364</v>
      </c>
      <c r="D18" s="63" t="s">
        <v>99</v>
      </c>
      <c r="E18" s="69">
        <v>100</v>
      </c>
      <c r="F18" s="27">
        <v>90</v>
      </c>
      <c r="G18" s="27">
        <v>90</v>
      </c>
      <c r="H18" s="27"/>
      <c r="I18" s="27">
        <v>64</v>
      </c>
      <c r="J18" s="27">
        <v>76</v>
      </c>
      <c r="K18" s="28"/>
      <c r="L18" s="29">
        <f t="shared" si="0"/>
        <v>81</v>
      </c>
      <c r="M18" s="30">
        <f>L18</f>
        <v>81</v>
      </c>
      <c r="N18" s="31" t="str">
        <f t="shared" si="1"/>
        <v>A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81</v>
      </c>
    </row>
    <row r="19" spans="1:17" s="32" customFormat="1" ht="24" customHeight="1" x14ac:dyDescent="0.2">
      <c r="A19" s="25" t="s">
        <v>4</v>
      </c>
      <c r="B19" s="62">
        <v>233100365</v>
      </c>
      <c r="D19" s="63" t="s">
        <v>120</v>
      </c>
      <c r="E19" s="69">
        <v>100</v>
      </c>
      <c r="F19" s="27">
        <v>90</v>
      </c>
      <c r="G19" s="27">
        <v>90</v>
      </c>
      <c r="H19" s="27"/>
      <c r="I19" s="27">
        <v>62</v>
      </c>
      <c r="J19" s="71"/>
      <c r="K19" s="28"/>
      <c r="L19" s="29">
        <f>IF(INT(Q19)=0,P19,IF(INT(P19)&gt;INT(Q19),P19,Q19))</f>
        <v>61.5</v>
      </c>
      <c r="M19" s="30">
        <f t="shared" ref="M19:M55" si="2">L19</f>
        <v>61.5</v>
      </c>
      <c r="N19" s="31" t="str">
        <f t="shared" si="1"/>
        <v>C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61.5</v>
      </c>
    </row>
    <row r="20" spans="1:17" s="32" customFormat="1" ht="24" customHeight="1" x14ac:dyDescent="0.2">
      <c r="A20" s="25" t="s">
        <v>37</v>
      </c>
      <c r="B20" s="62">
        <v>233100366</v>
      </c>
      <c r="D20" s="63" t="s">
        <v>100</v>
      </c>
      <c r="E20" s="69">
        <v>100</v>
      </c>
      <c r="F20" s="27">
        <v>90</v>
      </c>
      <c r="G20" s="27">
        <v>90</v>
      </c>
      <c r="H20" s="27"/>
      <c r="I20" s="27">
        <v>68</v>
      </c>
      <c r="J20" s="27">
        <v>84</v>
      </c>
      <c r="K20" s="28"/>
      <c r="L20" s="29">
        <f>IF(INT(Q20)=0,P20,IF(INT(P20)&gt;INT(Q20),P20,Q20))</f>
        <v>84</v>
      </c>
      <c r="M20" s="30">
        <f t="shared" si="2"/>
        <v>84</v>
      </c>
      <c r="N20" s="31" t="str">
        <f t="shared" si="1"/>
        <v>A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84</v>
      </c>
    </row>
    <row r="21" spans="1:17" s="32" customFormat="1" ht="24" customHeight="1" x14ac:dyDescent="0.2">
      <c r="A21" s="25" t="s">
        <v>38</v>
      </c>
      <c r="B21" s="62">
        <v>233100367</v>
      </c>
      <c r="D21" s="63" t="s">
        <v>119</v>
      </c>
      <c r="E21" s="69">
        <v>100</v>
      </c>
      <c r="F21" s="27">
        <v>90</v>
      </c>
      <c r="G21" s="27">
        <v>90</v>
      </c>
      <c r="H21" s="27"/>
      <c r="I21" s="27">
        <v>30</v>
      </c>
      <c r="J21" s="71"/>
      <c r="K21" s="28"/>
      <c r="L21" s="29">
        <f>IF(INT(Q21)=0,P21,IF(INT(P21)&gt;INT(Q21),P21,Q21))</f>
        <v>53.5</v>
      </c>
      <c r="M21" s="30">
        <f t="shared" si="2"/>
        <v>53.5</v>
      </c>
      <c r="N21" s="31" t="str">
        <f t="shared" si="1"/>
        <v>D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53.5</v>
      </c>
    </row>
    <row r="22" spans="1:17" s="32" customFormat="1" ht="24" customHeight="1" x14ac:dyDescent="0.2">
      <c r="A22" s="25" t="s">
        <v>39</v>
      </c>
      <c r="B22" s="62">
        <v>233100368</v>
      </c>
      <c r="D22" s="63" t="s">
        <v>101</v>
      </c>
      <c r="E22" s="69">
        <v>100</v>
      </c>
      <c r="F22" s="27">
        <v>90</v>
      </c>
      <c r="G22" s="27">
        <v>90</v>
      </c>
      <c r="H22" s="27"/>
      <c r="I22" s="27">
        <v>34</v>
      </c>
      <c r="J22" s="27">
        <v>28</v>
      </c>
      <c r="K22" s="28"/>
      <c r="L22" s="29">
        <f t="shared" si="0"/>
        <v>61.5</v>
      </c>
      <c r="M22" s="30">
        <f t="shared" si="2"/>
        <v>61.5</v>
      </c>
      <c r="N22" s="31" t="str">
        <f t="shared" si="1"/>
        <v>C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61.5</v>
      </c>
    </row>
    <row r="23" spans="1:17" s="32" customFormat="1" ht="24" customHeight="1" x14ac:dyDescent="0.2">
      <c r="A23" s="25" t="s">
        <v>40</v>
      </c>
      <c r="B23" s="62">
        <v>233100369</v>
      </c>
      <c r="D23" s="63" t="s">
        <v>102</v>
      </c>
      <c r="E23" s="69">
        <v>100</v>
      </c>
      <c r="F23" s="27">
        <v>90</v>
      </c>
      <c r="G23" s="27">
        <v>90</v>
      </c>
      <c r="H23" s="27"/>
      <c r="I23" s="27">
        <v>48</v>
      </c>
      <c r="J23" s="27">
        <v>56</v>
      </c>
      <c r="K23" s="28"/>
      <c r="L23" s="29">
        <f t="shared" si="0"/>
        <v>72</v>
      </c>
      <c r="M23" s="30">
        <f t="shared" si="2"/>
        <v>72</v>
      </c>
      <c r="N23" s="31" t="str">
        <f t="shared" si="1"/>
        <v>B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72</v>
      </c>
    </row>
    <row r="24" spans="1:17" s="32" customFormat="1" ht="24" customHeight="1" x14ac:dyDescent="0.2">
      <c r="A24" s="25" t="s">
        <v>41</v>
      </c>
      <c r="B24" s="62">
        <v>233100370</v>
      </c>
      <c r="D24" s="63" t="s">
        <v>103</v>
      </c>
      <c r="E24" s="69">
        <v>100</v>
      </c>
      <c r="F24" s="27">
        <v>90</v>
      </c>
      <c r="G24" s="27">
        <v>90</v>
      </c>
      <c r="H24" s="27"/>
      <c r="I24" s="27">
        <v>38</v>
      </c>
      <c r="J24" s="27">
        <v>44</v>
      </c>
      <c r="K24" s="28"/>
      <c r="L24" s="29">
        <f t="shared" si="0"/>
        <v>66.5</v>
      </c>
      <c r="M24" s="30">
        <f t="shared" si="2"/>
        <v>66.5</v>
      </c>
      <c r="N24" s="31" t="str">
        <f t="shared" si="1"/>
        <v>BC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66.5</v>
      </c>
    </row>
    <row r="25" spans="1:17" s="32" customFormat="1" ht="24" customHeight="1" x14ac:dyDescent="0.2">
      <c r="A25" s="25" t="s">
        <v>42</v>
      </c>
      <c r="B25" s="62">
        <v>233100371</v>
      </c>
      <c r="D25" s="63" t="s">
        <v>104</v>
      </c>
      <c r="E25" s="69">
        <v>100</v>
      </c>
      <c r="F25" s="27">
        <v>90</v>
      </c>
      <c r="G25" s="27">
        <v>90</v>
      </c>
      <c r="H25" s="27"/>
      <c r="I25" s="27">
        <v>22</v>
      </c>
      <c r="J25" s="27">
        <v>78</v>
      </c>
      <c r="K25" s="28"/>
      <c r="L25" s="29">
        <f t="shared" si="0"/>
        <v>71</v>
      </c>
      <c r="M25" s="30">
        <f t="shared" si="2"/>
        <v>71</v>
      </c>
      <c r="N25" s="31" t="str">
        <f t="shared" si="1"/>
        <v>B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71</v>
      </c>
    </row>
    <row r="26" spans="1:17" s="32" customFormat="1" ht="24" customHeight="1" x14ac:dyDescent="0.2">
      <c r="A26" s="25" t="s">
        <v>43</v>
      </c>
      <c r="B26" s="62">
        <v>233100372</v>
      </c>
      <c r="D26" s="68" t="s">
        <v>105</v>
      </c>
      <c r="E26" s="69">
        <v>100</v>
      </c>
      <c r="F26" s="27">
        <v>90</v>
      </c>
      <c r="G26" s="27">
        <v>90</v>
      </c>
      <c r="H26" s="70"/>
      <c r="I26" s="70">
        <v>76</v>
      </c>
      <c r="J26" s="27">
        <v>74</v>
      </c>
      <c r="K26" s="28"/>
      <c r="L26" s="29">
        <f t="shared" si="0"/>
        <v>83.5</v>
      </c>
      <c r="M26" s="30">
        <f t="shared" si="2"/>
        <v>83.5</v>
      </c>
      <c r="N26" s="31" t="str">
        <f t="shared" si="1"/>
        <v>A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83.5</v>
      </c>
    </row>
    <row r="27" spans="1:17" s="32" customFormat="1" ht="24" customHeight="1" x14ac:dyDescent="0.2">
      <c r="A27" s="25" t="s">
        <v>44</v>
      </c>
      <c r="B27" s="62">
        <v>233100373</v>
      </c>
      <c r="D27" s="63" t="s">
        <v>121</v>
      </c>
      <c r="E27" s="69">
        <v>100</v>
      </c>
      <c r="F27" s="27">
        <v>90</v>
      </c>
      <c r="G27" s="27">
        <v>90</v>
      </c>
      <c r="H27" s="27"/>
      <c r="I27" s="27">
        <v>32</v>
      </c>
      <c r="J27" s="71"/>
      <c r="K27" s="28"/>
      <c r="L27" s="29">
        <f t="shared" si="0"/>
        <v>54</v>
      </c>
      <c r="M27" s="30">
        <f t="shared" si="2"/>
        <v>54</v>
      </c>
      <c r="N27" s="31" t="str">
        <f t="shared" si="1"/>
        <v>D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54</v>
      </c>
    </row>
    <row r="28" spans="1:17" s="32" customFormat="1" ht="24" customHeight="1" x14ac:dyDescent="0.2">
      <c r="A28" s="25" t="s">
        <v>45</v>
      </c>
      <c r="B28" s="62">
        <v>233100374</v>
      </c>
      <c r="D28" s="63" t="s">
        <v>106</v>
      </c>
      <c r="E28" s="69">
        <v>100</v>
      </c>
      <c r="F28" s="27">
        <v>90</v>
      </c>
      <c r="G28" s="27">
        <v>90</v>
      </c>
      <c r="H28" s="27"/>
      <c r="I28" s="27">
        <v>46</v>
      </c>
      <c r="J28" s="27">
        <v>40</v>
      </c>
      <c r="K28" s="28"/>
      <c r="L28" s="29">
        <f t="shared" si="0"/>
        <v>67.5</v>
      </c>
      <c r="M28" s="30">
        <f t="shared" si="2"/>
        <v>67.5</v>
      </c>
      <c r="N28" s="31" t="str">
        <f t="shared" si="1"/>
        <v>BC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67.5</v>
      </c>
    </row>
    <row r="29" spans="1:17" s="32" customFormat="1" ht="24" customHeight="1" x14ac:dyDescent="0.2">
      <c r="A29" s="25" t="s">
        <v>46</v>
      </c>
      <c r="B29" s="62">
        <v>233100375</v>
      </c>
      <c r="D29" s="63" t="s">
        <v>107</v>
      </c>
      <c r="E29" s="69">
        <v>100</v>
      </c>
      <c r="F29" s="27">
        <v>90</v>
      </c>
      <c r="G29" s="27">
        <v>90</v>
      </c>
      <c r="H29" s="27"/>
      <c r="I29" s="27">
        <v>62</v>
      </c>
      <c r="J29" s="27">
        <v>56</v>
      </c>
      <c r="K29" s="28"/>
      <c r="L29" s="29">
        <f t="shared" si="0"/>
        <v>75.5</v>
      </c>
      <c r="M29" s="30">
        <f t="shared" si="2"/>
        <v>75.5</v>
      </c>
      <c r="N29" s="31" t="str">
        <f t="shared" si="1"/>
        <v>AB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75.5</v>
      </c>
    </row>
    <row r="30" spans="1:17" s="32" customFormat="1" ht="24" customHeight="1" x14ac:dyDescent="0.2">
      <c r="A30" s="25" t="s">
        <v>47</v>
      </c>
      <c r="B30" s="62">
        <v>233100376</v>
      </c>
      <c r="D30" s="63" t="s">
        <v>108</v>
      </c>
      <c r="E30" s="69">
        <v>100</v>
      </c>
      <c r="F30" s="27">
        <v>90</v>
      </c>
      <c r="G30" s="27">
        <v>90</v>
      </c>
      <c r="H30" s="27"/>
      <c r="I30" s="27">
        <v>38</v>
      </c>
      <c r="J30" s="27">
        <v>42</v>
      </c>
      <c r="K30" s="28"/>
      <c r="L30" s="29">
        <f t="shared" si="0"/>
        <v>66</v>
      </c>
      <c r="M30" s="30">
        <f t="shared" si="2"/>
        <v>66</v>
      </c>
      <c r="N30" s="31" t="str">
        <f t="shared" si="1"/>
        <v>BC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66</v>
      </c>
    </row>
    <row r="31" spans="1:17" s="32" customFormat="1" ht="24" customHeight="1" x14ac:dyDescent="0.2">
      <c r="A31" s="25" t="s">
        <v>48</v>
      </c>
      <c r="B31" s="62">
        <v>233100377</v>
      </c>
      <c r="D31" s="63" t="s">
        <v>109</v>
      </c>
      <c r="E31" s="69">
        <v>100</v>
      </c>
      <c r="F31" s="27">
        <v>90</v>
      </c>
      <c r="G31" s="27">
        <v>90</v>
      </c>
      <c r="H31" s="27"/>
      <c r="I31" s="27">
        <v>40</v>
      </c>
      <c r="J31" s="27">
        <v>60</v>
      </c>
      <c r="K31" s="28"/>
      <c r="L31" s="29">
        <f t="shared" si="0"/>
        <v>71</v>
      </c>
      <c r="M31" s="30">
        <f t="shared" si="2"/>
        <v>71</v>
      </c>
      <c r="N31" s="31" t="str">
        <f t="shared" si="1"/>
        <v>B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71</v>
      </c>
    </row>
    <row r="32" spans="1:17" s="32" customFormat="1" ht="24" customHeight="1" x14ac:dyDescent="0.2">
      <c r="A32" s="25" t="s">
        <v>49</v>
      </c>
      <c r="B32" s="62">
        <v>233100378</v>
      </c>
      <c r="D32" s="63" t="s">
        <v>122</v>
      </c>
      <c r="E32" s="69">
        <v>100</v>
      </c>
      <c r="F32" s="27">
        <v>90</v>
      </c>
      <c r="G32" s="27">
        <v>90</v>
      </c>
      <c r="H32" s="27"/>
      <c r="I32" s="72"/>
      <c r="J32" s="27">
        <v>26</v>
      </c>
      <c r="K32" s="28"/>
      <c r="L32" s="29">
        <f t="shared" si="0"/>
        <v>52.5</v>
      </c>
      <c r="M32" s="30">
        <f t="shared" si="2"/>
        <v>52.5</v>
      </c>
      <c r="N32" s="31" t="str">
        <f t="shared" si="1"/>
        <v>D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52.5</v>
      </c>
    </row>
    <row r="33" spans="1:17" s="32" customFormat="1" ht="24" customHeight="1" x14ac:dyDescent="0.2">
      <c r="A33" s="25" t="s">
        <v>50</v>
      </c>
      <c r="B33" s="62">
        <v>233100379</v>
      </c>
      <c r="D33" s="63" t="s">
        <v>110</v>
      </c>
      <c r="E33" s="69">
        <v>100</v>
      </c>
      <c r="F33" s="27">
        <v>90</v>
      </c>
      <c r="G33" s="27">
        <v>90</v>
      </c>
      <c r="H33" s="27"/>
      <c r="I33" s="27">
        <v>66</v>
      </c>
      <c r="J33" s="27">
        <v>74</v>
      </c>
      <c r="K33" s="28"/>
      <c r="L33" s="29">
        <f t="shared" si="0"/>
        <v>81</v>
      </c>
      <c r="M33" s="30">
        <f t="shared" si="2"/>
        <v>81</v>
      </c>
      <c r="N33" s="31" t="str">
        <f t="shared" si="1"/>
        <v>A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81</v>
      </c>
    </row>
    <row r="34" spans="1:17" s="32" customFormat="1" ht="24" customHeight="1" x14ac:dyDescent="0.2">
      <c r="A34" s="25" t="s">
        <v>51</v>
      </c>
      <c r="B34" s="62">
        <v>233100380</v>
      </c>
      <c r="D34" s="63" t="s">
        <v>111</v>
      </c>
      <c r="E34" s="69">
        <v>100</v>
      </c>
      <c r="F34" s="27">
        <v>90</v>
      </c>
      <c r="G34" s="27">
        <v>90</v>
      </c>
      <c r="H34" s="27"/>
      <c r="I34" s="27">
        <v>82</v>
      </c>
      <c r="J34" s="27">
        <v>82</v>
      </c>
      <c r="K34" s="28"/>
      <c r="L34" s="29">
        <f t="shared" si="0"/>
        <v>87</v>
      </c>
      <c r="M34" s="30">
        <f t="shared" si="2"/>
        <v>87</v>
      </c>
      <c r="N34" s="31" t="str">
        <f t="shared" si="1"/>
        <v>A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87</v>
      </c>
    </row>
    <row r="35" spans="1:17" s="32" customFormat="1" ht="24" customHeight="1" x14ac:dyDescent="0.2">
      <c r="A35" s="25" t="s">
        <v>52</v>
      </c>
      <c r="B35" s="62">
        <v>233100381</v>
      </c>
      <c r="D35" s="63" t="s">
        <v>112</v>
      </c>
      <c r="E35" s="69">
        <v>100</v>
      </c>
      <c r="F35" s="27">
        <v>90</v>
      </c>
      <c r="G35" s="27">
        <v>90</v>
      </c>
      <c r="H35" s="27"/>
      <c r="I35" s="27">
        <v>44</v>
      </c>
      <c r="J35" s="27">
        <v>76</v>
      </c>
      <c r="K35" s="28"/>
      <c r="L35" s="29">
        <f t="shared" si="0"/>
        <v>76</v>
      </c>
      <c r="M35" s="30">
        <f t="shared" si="2"/>
        <v>76</v>
      </c>
      <c r="N35" s="31" t="str">
        <f t="shared" si="1"/>
        <v>AB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76</v>
      </c>
    </row>
    <row r="36" spans="1:17" s="32" customFormat="1" ht="24" customHeight="1" x14ac:dyDescent="0.2">
      <c r="A36" s="25" t="s">
        <v>53</v>
      </c>
      <c r="B36" s="62">
        <v>233100382</v>
      </c>
      <c r="D36" s="63" t="s">
        <v>113</v>
      </c>
      <c r="E36" s="69">
        <v>100</v>
      </c>
      <c r="F36" s="27">
        <v>90</v>
      </c>
      <c r="G36" s="27">
        <v>90</v>
      </c>
      <c r="H36" s="27"/>
      <c r="I36" s="27">
        <v>66</v>
      </c>
      <c r="J36" s="27">
        <v>64</v>
      </c>
      <c r="K36" s="28"/>
      <c r="L36" s="29">
        <f t="shared" si="0"/>
        <v>78.5</v>
      </c>
      <c r="M36" s="30">
        <f t="shared" si="2"/>
        <v>78.5</v>
      </c>
      <c r="N36" s="31" t="str">
        <f t="shared" si="1"/>
        <v>AB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78.5</v>
      </c>
    </row>
    <row r="37" spans="1:17" s="32" customFormat="1" ht="24" customHeight="1" x14ac:dyDescent="0.2">
      <c r="A37" s="25" t="s">
        <v>54</v>
      </c>
      <c r="B37" s="62">
        <v>233100383</v>
      </c>
      <c r="D37" s="63" t="s">
        <v>114</v>
      </c>
      <c r="E37" s="69">
        <v>100</v>
      </c>
      <c r="F37" s="27">
        <v>90</v>
      </c>
      <c r="G37" s="27">
        <v>90</v>
      </c>
      <c r="H37" s="27"/>
      <c r="I37" s="27">
        <v>44</v>
      </c>
      <c r="J37" s="27">
        <v>38</v>
      </c>
      <c r="K37" s="28"/>
      <c r="L37" s="29">
        <f t="shared" si="0"/>
        <v>66.5</v>
      </c>
      <c r="M37" s="30">
        <f t="shared" si="2"/>
        <v>66.5</v>
      </c>
      <c r="N37" s="31" t="str">
        <f t="shared" si="1"/>
        <v>BC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66.5</v>
      </c>
    </row>
    <row r="38" spans="1:17" s="32" customFormat="1" ht="24" customHeight="1" x14ac:dyDescent="0.2">
      <c r="A38" s="25" t="s">
        <v>55</v>
      </c>
      <c r="B38" s="62">
        <v>233100384</v>
      </c>
      <c r="D38" s="63" t="s">
        <v>115</v>
      </c>
      <c r="E38" s="69">
        <v>100</v>
      </c>
      <c r="F38" s="27">
        <v>90</v>
      </c>
      <c r="G38" s="27">
        <v>90</v>
      </c>
      <c r="H38" s="27"/>
      <c r="I38" s="27">
        <v>40</v>
      </c>
      <c r="J38" s="27">
        <v>76</v>
      </c>
      <c r="K38" s="28"/>
      <c r="L38" s="29">
        <f t="shared" si="0"/>
        <v>75</v>
      </c>
      <c r="M38" s="30">
        <f t="shared" si="2"/>
        <v>75</v>
      </c>
      <c r="N38" s="31" t="str">
        <f t="shared" si="1"/>
        <v>AB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75</v>
      </c>
    </row>
    <row r="39" spans="1:17" s="32" customFormat="1" ht="24" customHeight="1" x14ac:dyDescent="0.2">
      <c r="A39" s="25" t="s">
        <v>56</v>
      </c>
      <c r="B39" s="62">
        <v>233100385</v>
      </c>
      <c r="D39" s="63" t="s">
        <v>116</v>
      </c>
      <c r="E39" s="69">
        <v>100</v>
      </c>
      <c r="F39" s="27">
        <v>90</v>
      </c>
      <c r="G39" s="27">
        <v>90</v>
      </c>
      <c r="H39" s="27"/>
      <c r="I39" s="27">
        <v>54</v>
      </c>
      <c r="J39" s="27">
        <v>40</v>
      </c>
      <c r="K39" s="28"/>
      <c r="L39" s="29">
        <f t="shared" si="0"/>
        <v>69.5</v>
      </c>
      <c r="M39" s="30">
        <f t="shared" si="2"/>
        <v>69.5</v>
      </c>
      <c r="N39" s="31" t="str">
        <f t="shared" si="1"/>
        <v>BC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69.5</v>
      </c>
    </row>
    <row r="40" spans="1:17" s="32" customFormat="1" ht="24" customHeight="1" x14ac:dyDescent="0.2">
      <c r="A40" s="25" t="s">
        <v>57</v>
      </c>
      <c r="B40" s="62">
        <v>233100386</v>
      </c>
      <c r="D40" s="63" t="s">
        <v>117</v>
      </c>
      <c r="E40" s="69">
        <v>100</v>
      </c>
      <c r="F40" s="27">
        <v>90</v>
      </c>
      <c r="G40" s="27">
        <v>90</v>
      </c>
      <c r="H40" s="27"/>
      <c r="I40" s="27">
        <v>88</v>
      </c>
      <c r="J40" s="27">
        <v>70</v>
      </c>
      <c r="K40" s="28"/>
      <c r="L40" s="29">
        <f t="shared" si="0"/>
        <v>85.5</v>
      </c>
      <c r="M40" s="30">
        <f t="shared" si="2"/>
        <v>85.5</v>
      </c>
      <c r="N40" s="31" t="str">
        <f t="shared" si="1"/>
        <v>A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85.5</v>
      </c>
    </row>
    <row r="41" spans="1:17" s="32" customFormat="1" ht="24" customHeight="1" x14ac:dyDescent="0.2">
      <c r="A41" s="25" t="s">
        <v>58</v>
      </c>
      <c r="B41" s="62">
        <v>233100387</v>
      </c>
      <c r="D41" s="63" t="s">
        <v>118</v>
      </c>
      <c r="E41" s="69">
        <v>100</v>
      </c>
      <c r="F41" s="27">
        <v>90</v>
      </c>
      <c r="G41" s="27">
        <v>90</v>
      </c>
      <c r="H41" s="27"/>
      <c r="I41" s="73"/>
      <c r="J41" s="71"/>
      <c r="K41" s="28"/>
      <c r="L41" s="29">
        <f t="shared" si="0"/>
        <v>46</v>
      </c>
      <c r="M41" s="30">
        <f t="shared" si="2"/>
        <v>46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46</v>
      </c>
    </row>
    <row r="42" spans="1:17" s="32" customFormat="1" ht="24" customHeight="1" x14ac:dyDescent="0.2">
      <c r="A42" s="25" t="s">
        <v>59</v>
      </c>
      <c r="B42" s="62"/>
      <c r="D42" s="63"/>
      <c r="E42" s="69"/>
      <c r="F42" s="27"/>
      <c r="G42" s="27"/>
      <c r="H42" s="27"/>
      <c r="I42" s="27"/>
      <c r="J42" s="27"/>
      <c r="K42" s="28"/>
      <c r="L42" s="29">
        <f t="shared" si="0"/>
        <v>0</v>
      </c>
      <c r="M42" s="30">
        <f t="shared" si="2"/>
        <v>0</v>
      </c>
      <c r="N42" s="31" t="str">
        <f t="shared" si="1"/>
        <v>E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2" customFormat="1" ht="24" customHeight="1" x14ac:dyDescent="0.2">
      <c r="A43" s="25" t="s">
        <v>60</v>
      </c>
      <c r="B43" s="64"/>
      <c r="D43" s="65"/>
      <c r="E43" s="69"/>
      <c r="F43" s="27"/>
      <c r="G43" s="27"/>
      <c r="H43" s="27"/>
      <c r="I43" s="27"/>
      <c r="J43" s="27"/>
      <c r="K43" s="28"/>
      <c r="L43" s="29">
        <f t="shared" si="0"/>
        <v>0</v>
      </c>
      <c r="M43" s="30">
        <f t="shared" si="2"/>
        <v>0</v>
      </c>
      <c r="N43" s="31" t="str">
        <f t="shared" si="1"/>
        <v>E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2" customFormat="1" ht="24" customHeight="1" x14ac:dyDescent="0.2">
      <c r="A44" s="25" t="s">
        <v>61</v>
      </c>
      <c r="B44" s="62"/>
      <c r="D44" s="63"/>
      <c r="E44" s="69"/>
      <c r="F44" s="27"/>
      <c r="G44" s="27"/>
      <c r="H44" s="27"/>
      <c r="I44" s="27"/>
      <c r="J44" s="27"/>
      <c r="K44" s="28"/>
      <c r="L44" s="29">
        <f t="shared" si="0"/>
        <v>0</v>
      </c>
      <c r="M44" s="30">
        <f t="shared" si="2"/>
        <v>0</v>
      </c>
      <c r="N44" s="31" t="str">
        <f t="shared" si="1"/>
        <v>E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2" customFormat="1" ht="24" customHeight="1" x14ac:dyDescent="0.2">
      <c r="A45" s="25" t="s">
        <v>62</v>
      </c>
      <c r="B45" s="62"/>
      <c r="D45" s="63"/>
      <c r="E45" s="69"/>
      <c r="F45" s="27"/>
      <c r="G45" s="27"/>
      <c r="H45" s="27"/>
      <c r="I45" s="27"/>
      <c r="J45" s="27"/>
      <c r="K45" s="28"/>
      <c r="L45" s="29">
        <f t="shared" si="0"/>
        <v>0</v>
      </c>
      <c r="M45" s="30">
        <f t="shared" si="2"/>
        <v>0</v>
      </c>
      <c r="N45" s="31" t="str">
        <f t="shared" si="1"/>
        <v>E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2" customFormat="1" ht="24" customHeight="1" x14ac:dyDescent="0.2">
      <c r="A46" s="25" t="s">
        <v>63</v>
      </c>
      <c r="B46" s="62"/>
      <c r="D46" s="68"/>
      <c r="E46" s="69"/>
      <c r="F46" s="27"/>
      <c r="G46" s="27"/>
      <c r="H46" s="27"/>
      <c r="I46" s="27"/>
      <c r="J46" s="27"/>
      <c r="K46" s="28"/>
      <c r="L46" s="29">
        <f t="shared" si="0"/>
        <v>0</v>
      </c>
      <c r="M46" s="30">
        <f t="shared" si="2"/>
        <v>0</v>
      </c>
      <c r="N46" s="31" t="str">
        <f t="shared" si="1"/>
        <v>E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2" customFormat="1" ht="24" customHeight="1" x14ac:dyDescent="0.2">
      <c r="A47" s="25" t="s">
        <v>64</v>
      </c>
      <c r="B47" s="62"/>
      <c r="D47" s="63"/>
      <c r="E47" s="69"/>
      <c r="F47" s="27"/>
      <c r="G47" s="27"/>
      <c r="H47" s="27"/>
      <c r="I47" s="27"/>
      <c r="J47" s="27"/>
      <c r="K47" s="28"/>
      <c r="L47" s="29">
        <f t="shared" si="0"/>
        <v>0</v>
      </c>
      <c r="M47" s="30">
        <f t="shared" si="2"/>
        <v>0</v>
      </c>
      <c r="N47" s="31" t="str">
        <f t="shared" si="1"/>
        <v>E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2" customFormat="1" ht="24" customHeight="1" x14ac:dyDescent="0.2">
      <c r="A48" s="25" t="s">
        <v>65</v>
      </c>
      <c r="B48" s="62"/>
      <c r="D48" s="63"/>
      <c r="E48" s="69"/>
      <c r="F48" s="27"/>
      <c r="G48" s="27"/>
      <c r="H48" s="27"/>
      <c r="I48" s="27"/>
      <c r="J48" s="27"/>
      <c r="K48" s="28"/>
      <c r="L48" s="29">
        <f t="shared" si="0"/>
        <v>0</v>
      </c>
      <c r="M48" s="30">
        <f t="shared" si="2"/>
        <v>0</v>
      </c>
      <c r="N48" s="31" t="str">
        <f t="shared" si="1"/>
        <v>E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2" customFormat="1" ht="24" customHeight="1" x14ac:dyDescent="0.2">
      <c r="A49" s="25" t="s">
        <v>66</v>
      </c>
      <c r="B49" s="62"/>
      <c r="D49" s="63"/>
      <c r="E49" s="26"/>
      <c r="F49" s="27"/>
      <c r="G49" s="27"/>
      <c r="H49" s="27"/>
      <c r="I49" s="27"/>
      <c r="J49" s="27"/>
      <c r="K49" s="28"/>
      <c r="L49" s="29">
        <f t="shared" si="0"/>
        <v>0</v>
      </c>
      <c r="M49" s="30">
        <f t="shared" si="2"/>
        <v>0</v>
      </c>
      <c r="N49" s="31" t="str">
        <f t="shared" si="1"/>
        <v>E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2" customFormat="1" ht="24" customHeight="1" x14ac:dyDescent="0.2">
      <c r="A50" s="25" t="s">
        <v>67</v>
      </c>
      <c r="B50" s="62"/>
      <c r="C50" s="35"/>
      <c r="D50" s="63"/>
      <c r="E50" s="26"/>
      <c r="F50" s="27"/>
      <c r="G50" s="27"/>
      <c r="H50" s="27"/>
      <c r="I50" s="2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2" customFormat="1" ht="24" customHeight="1" x14ac:dyDescent="0.2">
      <c r="A51" s="25" t="s">
        <v>68</v>
      </c>
      <c r="B51" s="62"/>
      <c r="C51" s="35"/>
      <c r="D51" s="63"/>
      <c r="E51" s="26"/>
      <c r="F51" s="27"/>
      <c r="G51" s="27"/>
      <c r="H51" s="27"/>
      <c r="I51" s="2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2" customFormat="1" ht="24" customHeight="1" x14ac:dyDescent="0.2">
      <c r="A52" s="25" t="s">
        <v>69</v>
      </c>
      <c r="B52" s="62"/>
      <c r="C52" s="35"/>
      <c r="D52" s="63"/>
      <c r="E52" s="26"/>
      <c r="F52" s="27"/>
      <c r="G52" s="27"/>
      <c r="H52" s="27"/>
      <c r="I52" s="2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 x14ac:dyDescent="0.2">
      <c r="D64" s="46" t="s">
        <v>82</v>
      </c>
      <c r="E64" s="46">
        <f>COUNTIF(N14:N61,"A")</f>
        <v>7</v>
      </c>
      <c r="F64" s="47">
        <f>E64/$A$61</f>
        <v>0.14583333333333334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6</v>
      </c>
      <c r="F65" s="47">
        <f t="shared" ref="F65:F71" si="6">E65/$A$61</f>
        <v>0.125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4</v>
      </c>
      <c r="F66" s="47">
        <f t="shared" si="6"/>
        <v>8.3333333333333329E-2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5</v>
      </c>
      <c r="F67" s="47">
        <f t="shared" si="6"/>
        <v>0.10416666666666667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2</v>
      </c>
      <c r="F68" s="47">
        <f t="shared" si="6"/>
        <v>4.1666666666666664E-2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3</v>
      </c>
      <c r="F69" s="47">
        <f t="shared" si="6"/>
        <v>6.25E-2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21</v>
      </c>
      <c r="F70" s="47">
        <f t="shared" si="6"/>
        <v>0.4375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90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91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" x14ac:dyDescent="0.2">
      <c r="D76" s="54"/>
      <c r="E76" s="55"/>
      <c r="F76" s="52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92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2566-4D28-46E6-92AC-68E3735B08E5}">
  <dimension ref="A1:G13"/>
  <sheetViews>
    <sheetView tabSelected="1" workbookViewId="0">
      <selection activeCell="J8" sqref="J8"/>
    </sheetView>
  </sheetViews>
  <sheetFormatPr defaultRowHeight="12.75" x14ac:dyDescent="0.2"/>
  <cols>
    <col min="1" max="1" width="4.28515625" customWidth="1"/>
    <col min="2" max="2" width="12.28515625" customWidth="1"/>
    <col min="3" max="3" width="29.85546875" customWidth="1"/>
    <col min="6" max="6" width="10.140625" customWidth="1"/>
    <col min="7" max="7" width="26.42578125" bestFit="1" customWidth="1"/>
  </cols>
  <sheetData>
    <row r="1" spans="1:7" ht="18.75" customHeight="1" x14ac:dyDescent="0.2">
      <c r="A1" s="95" t="s">
        <v>124</v>
      </c>
      <c r="B1" s="95"/>
      <c r="C1" s="95"/>
      <c r="D1" s="95"/>
      <c r="E1" s="95"/>
      <c r="F1" s="95"/>
      <c r="G1" s="95"/>
    </row>
    <row r="2" spans="1:7" ht="18.75" customHeight="1" x14ac:dyDescent="0.2"/>
    <row r="3" spans="1:7" ht="22.5" customHeight="1" x14ac:dyDescent="0.2">
      <c r="A3" s="96" t="s">
        <v>125</v>
      </c>
      <c r="B3" s="96" t="s">
        <v>126</v>
      </c>
      <c r="C3" s="96" t="s">
        <v>127</v>
      </c>
      <c r="D3" s="98" t="s">
        <v>128</v>
      </c>
      <c r="E3" s="99"/>
      <c r="F3" s="96" t="s">
        <v>132</v>
      </c>
      <c r="G3" s="100" t="s">
        <v>131</v>
      </c>
    </row>
    <row r="4" spans="1:7" ht="22.5" customHeight="1" x14ac:dyDescent="0.2">
      <c r="A4" s="97"/>
      <c r="B4" s="97"/>
      <c r="C4" s="97"/>
      <c r="D4" s="75" t="s">
        <v>129</v>
      </c>
      <c r="E4" s="75" t="s">
        <v>130</v>
      </c>
      <c r="F4" s="97"/>
      <c r="G4" s="101"/>
    </row>
    <row r="5" spans="1:7" ht="22.5" customHeight="1" x14ac:dyDescent="0.2">
      <c r="A5" s="74">
        <v>1</v>
      </c>
      <c r="B5" s="74">
        <v>233100365</v>
      </c>
      <c r="C5" s="76" t="s">
        <v>133</v>
      </c>
      <c r="D5" s="74"/>
      <c r="E5" s="74" t="s">
        <v>136</v>
      </c>
      <c r="F5" s="78">
        <v>0.86</v>
      </c>
      <c r="G5" s="74" t="s">
        <v>128</v>
      </c>
    </row>
    <row r="6" spans="1:7" ht="22.5" customHeight="1" x14ac:dyDescent="0.2">
      <c r="A6" s="74">
        <v>2</v>
      </c>
      <c r="B6" s="74">
        <v>233100367</v>
      </c>
      <c r="C6" s="76" t="s">
        <v>134</v>
      </c>
      <c r="D6" s="74"/>
      <c r="E6" s="74" t="s">
        <v>136</v>
      </c>
      <c r="F6" s="78">
        <v>0.86</v>
      </c>
      <c r="G6" s="74" t="s">
        <v>128</v>
      </c>
    </row>
    <row r="7" spans="1:7" ht="22.5" customHeight="1" x14ac:dyDescent="0.2">
      <c r="A7" s="74">
        <v>3</v>
      </c>
      <c r="B7" s="79">
        <v>233100373</v>
      </c>
      <c r="C7" s="80" t="s">
        <v>135</v>
      </c>
      <c r="D7" s="74"/>
      <c r="E7" s="74"/>
      <c r="F7" s="78">
        <v>0.71</v>
      </c>
      <c r="G7" s="74" t="s">
        <v>139</v>
      </c>
    </row>
    <row r="8" spans="1:7" ht="22.5" customHeight="1" x14ac:dyDescent="0.2">
      <c r="A8" s="74">
        <v>4</v>
      </c>
      <c r="B8" s="74">
        <v>233100378</v>
      </c>
      <c r="C8" s="76" t="s">
        <v>137</v>
      </c>
      <c r="D8" s="77" t="s">
        <v>136</v>
      </c>
      <c r="E8" s="74"/>
      <c r="F8" s="78">
        <v>0.86</v>
      </c>
      <c r="G8" s="74" t="s">
        <v>128</v>
      </c>
    </row>
    <row r="9" spans="1:7" ht="22.5" customHeight="1" x14ac:dyDescent="0.2">
      <c r="A9" s="74">
        <v>5</v>
      </c>
      <c r="B9" s="79">
        <v>233100387</v>
      </c>
      <c r="C9" s="80" t="s">
        <v>138</v>
      </c>
      <c r="D9" s="74"/>
      <c r="E9" s="74"/>
      <c r="F9" s="78">
        <v>0.71</v>
      </c>
      <c r="G9" s="74" t="s">
        <v>139</v>
      </c>
    </row>
    <row r="10" spans="1:7" ht="18.75" customHeight="1" x14ac:dyDescent="0.2"/>
    <row r="11" spans="1:7" ht="18.75" customHeight="1" x14ac:dyDescent="0.2"/>
    <row r="12" spans="1:7" ht="18.75" customHeight="1" x14ac:dyDescent="0.2"/>
    <row r="13" spans="1:7" ht="18.75" customHeight="1" x14ac:dyDescent="0.2"/>
  </sheetData>
  <mergeCells count="7">
    <mergeCell ref="A1:G1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Kls 01</vt:lpstr>
      <vt:lpstr>Sheet1</vt:lpstr>
      <vt:lpstr>'Kls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2024-08-08T07:33:29Z</dcterms:modified>
</cp:coreProperties>
</file>