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2E48CB5A-0916-4482-BCF9-71C4949AFEBE}" xr6:coauthVersionLast="45" xr6:coauthVersionMax="45" xr10:uidLastSave="{00000000-0000-0000-0000-000000000000}"/>
  <bookViews>
    <workbookView xWindow="30" yWindow="60" windowWidth="20475" windowHeight="10800" firstSheet="1" activeTab="1" xr2:uid="{00000000-000D-0000-FFFF-FFFF00000000}"/>
  </bookViews>
  <sheets>
    <sheet name="Kls 01" sheetId="1" r:id="rId1"/>
    <sheet name="Kls 01 (2)" sheetId="3" r:id="rId2"/>
    <sheet name="Kls 02" sheetId="2" r:id="rId3"/>
  </sheets>
  <definedNames>
    <definedName name="_xlnm._FilterDatabase" localSheetId="0" hidden="1">'Kls 01'!$A$13:$Q$54</definedName>
    <definedName name="_xlnm._FilterDatabase" localSheetId="1" hidden="1">'Kls 01 (2)'!$A$13:$Q$54</definedName>
    <definedName name="_xlnm._FilterDatabase" localSheetId="2" hidden="1">'Kls 02'!$A$13:$Q$54</definedName>
    <definedName name="_xlnm.Print_Titles" localSheetId="0">'Kls 01'!$11:$13</definedName>
    <definedName name="_xlnm.Print_Titles" localSheetId="1">'Kls 01 (2)'!$11:$13</definedName>
    <definedName name="_xlnm.Print_Titles" localSheetId="2">'Kls 02'!$11:$13</definedName>
  </definedNames>
  <calcPr calcId="191029"/>
</workbook>
</file>

<file path=xl/calcChain.xml><?xml version="1.0" encoding="utf-8"?>
<calcChain xmlns="http://schemas.openxmlformats.org/spreadsheetml/2006/main">
  <c r="M13" i="3" l="1"/>
  <c r="Q34" i="3" l="1"/>
  <c r="L34" i="3" s="1"/>
  <c r="M34" i="3" s="1"/>
  <c r="N34" i="3" s="1"/>
  <c r="Q35" i="3"/>
  <c r="L35" i="3" s="1"/>
  <c r="M35" i="3" s="1"/>
  <c r="N35" i="3" s="1"/>
  <c r="Q39" i="3"/>
  <c r="L39" i="3" s="1"/>
  <c r="M39" i="3" s="1"/>
  <c r="N39" i="3" s="1"/>
  <c r="Q43" i="3"/>
  <c r="L43" i="3" s="1"/>
  <c r="M43" i="3" s="1"/>
  <c r="N43" i="3" s="1"/>
  <c r="Q47" i="3"/>
  <c r="L47" i="3" s="1"/>
  <c r="M47" i="3" s="1"/>
  <c r="N47" i="3" s="1"/>
  <c r="Q51" i="3"/>
  <c r="L51" i="3" s="1"/>
  <c r="M51" i="3" s="1"/>
  <c r="N51" i="3" s="1"/>
  <c r="Q55" i="3"/>
  <c r="L55" i="3" s="1"/>
  <c r="M55" i="3" s="1"/>
  <c r="N55" i="3" s="1"/>
  <c r="Q59" i="3"/>
  <c r="L59" i="3" s="1"/>
  <c r="M59" i="3" s="1"/>
  <c r="N59" i="3" s="1"/>
  <c r="Q36" i="3"/>
  <c r="L36" i="3" s="1"/>
  <c r="M36" i="3" s="1"/>
  <c r="N36" i="3" s="1"/>
  <c r="Q40" i="3"/>
  <c r="L40" i="3" s="1"/>
  <c r="M40" i="3" s="1"/>
  <c r="N40" i="3" s="1"/>
  <c r="Q44" i="3"/>
  <c r="L44" i="3" s="1"/>
  <c r="M44" i="3" s="1"/>
  <c r="N44" i="3" s="1"/>
  <c r="Q48" i="3"/>
  <c r="L48" i="3" s="1"/>
  <c r="M48" i="3" s="1"/>
  <c r="N48" i="3" s="1"/>
  <c r="Q52" i="3"/>
  <c r="L52" i="3" s="1"/>
  <c r="M52" i="3" s="1"/>
  <c r="N52" i="3" s="1"/>
  <c r="Q56" i="3"/>
  <c r="L56" i="3" s="1"/>
  <c r="M56" i="3" s="1"/>
  <c r="N56" i="3" s="1"/>
  <c r="Q60" i="3"/>
  <c r="L60" i="3" s="1"/>
  <c r="M60" i="3" s="1"/>
  <c r="N60" i="3" s="1"/>
  <c r="Q37" i="3"/>
  <c r="L37" i="3" s="1"/>
  <c r="M37" i="3" s="1"/>
  <c r="N37" i="3" s="1"/>
  <c r="Q41" i="3"/>
  <c r="L41" i="3" s="1"/>
  <c r="M41" i="3" s="1"/>
  <c r="N41" i="3" s="1"/>
  <c r="Q45" i="3"/>
  <c r="L45" i="3" s="1"/>
  <c r="M45" i="3" s="1"/>
  <c r="N45" i="3" s="1"/>
  <c r="Q49" i="3"/>
  <c r="L49" i="3" s="1"/>
  <c r="M49" i="3" s="1"/>
  <c r="N49" i="3" s="1"/>
  <c r="Q53" i="3"/>
  <c r="L53" i="3" s="1"/>
  <c r="M53" i="3" s="1"/>
  <c r="N53" i="3" s="1"/>
  <c r="Q57" i="3"/>
  <c r="L57" i="3" s="1"/>
  <c r="M57" i="3" s="1"/>
  <c r="N57" i="3" s="1"/>
  <c r="Q61" i="3"/>
  <c r="L61" i="3" s="1"/>
  <c r="M61" i="3" s="1"/>
  <c r="N61" i="3" s="1"/>
  <c r="Q38" i="3"/>
  <c r="L38" i="3" s="1"/>
  <c r="M38" i="3" s="1"/>
  <c r="N38" i="3" s="1"/>
  <c r="Q42" i="3"/>
  <c r="L42" i="3" s="1"/>
  <c r="M42" i="3" s="1"/>
  <c r="N42" i="3" s="1"/>
  <c r="Q46" i="3"/>
  <c r="L46" i="3" s="1"/>
  <c r="M46" i="3" s="1"/>
  <c r="N46" i="3" s="1"/>
  <c r="Q50" i="3"/>
  <c r="L50" i="3" s="1"/>
  <c r="M50" i="3" s="1"/>
  <c r="N50" i="3" s="1"/>
  <c r="Q54" i="3"/>
  <c r="L54" i="3" s="1"/>
  <c r="M54" i="3" s="1"/>
  <c r="N54" i="3" s="1"/>
  <c r="Q58" i="3"/>
  <c r="L58" i="3" s="1"/>
  <c r="M58" i="3" s="1"/>
  <c r="N58" i="3" s="1"/>
  <c r="Q14" i="3"/>
  <c r="L14" i="3" s="1"/>
  <c r="M14" i="3" s="1"/>
  <c r="N14" i="3" s="1"/>
  <c r="Q15" i="3"/>
  <c r="L15" i="3" s="1"/>
  <c r="M15" i="3" s="1"/>
  <c r="N15" i="3" s="1"/>
  <c r="Q16" i="3"/>
  <c r="L16" i="3" s="1"/>
  <c r="M16" i="3" s="1"/>
  <c r="N16" i="3" s="1"/>
  <c r="Q17" i="3"/>
  <c r="L17" i="3" s="1"/>
  <c r="M17" i="3" s="1"/>
  <c r="N17" i="3" s="1"/>
  <c r="Q18" i="3"/>
  <c r="L18" i="3" s="1"/>
  <c r="M18" i="3" s="1"/>
  <c r="N18" i="3" s="1"/>
  <c r="Q19" i="3"/>
  <c r="L19" i="3" s="1"/>
  <c r="M19" i="3" s="1"/>
  <c r="N19" i="3" s="1"/>
  <c r="Q20" i="3"/>
  <c r="L20" i="3" s="1"/>
  <c r="M20" i="3" s="1"/>
  <c r="N20" i="3" s="1"/>
  <c r="Q21" i="3"/>
  <c r="L21" i="3" s="1"/>
  <c r="M21" i="3" s="1"/>
  <c r="N21" i="3" s="1"/>
  <c r="Q22" i="3"/>
  <c r="L22" i="3" s="1"/>
  <c r="M22" i="3" s="1"/>
  <c r="N22" i="3" s="1"/>
  <c r="Q23" i="3"/>
  <c r="L23" i="3" s="1"/>
  <c r="M23" i="3" s="1"/>
  <c r="N23" i="3" s="1"/>
  <c r="Q24" i="3"/>
  <c r="L24" i="3" s="1"/>
  <c r="M24" i="3" s="1"/>
  <c r="N24" i="3" s="1"/>
  <c r="Q25" i="3"/>
  <c r="L25" i="3" s="1"/>
  <c r="M25" i="3" s="1"/>
  <c r="N25" i="3" s="1"/>
  <c r="Q26" i="3"/>
  <c r="L26" i="3" s="1"/>
  <c r="M26" i="3" s="1"/>
  <c r="N26" i="3" s="1"/>
  <c r="Q27" i="3"/>
  <c r="L27" i="3" s="1"/>
  <c r="M27" i="3" s="1"/>
  <c r="N27" i="3" s="1"/>
  <c r="Q28" i="3"/>
  <c r="L28" i="3" s="1"/>
  <c r="M28" i="3" s="1"/>
  <c r="N28" i="3" s="1"/>
  <c r="Q29" i="3"/>
  <c r="L29" i="3" s="1"/>
  <c r="M29" i="3" s="1"/>
  <c r="N29" i="3" s="1"/>
  <c r="Q30" i="3"/>
  <c r="L30" i="3" s="1"/>
  <c r="M30" i="3" s="1"/>
  <c r="N30" i="3" s="1"/>
  <c r="Q31" i="3"/>
  <c r="L31" i="3" s="1"/>
  <c r="M31" i="3" s="1"/>
  <c r="N31" i="3" s="1"/>
  <c r="Q32" i="3"/>
  <c r="L32" i="3" s="1"/>
  <c r="M32" i="3" s="1"/>
  <c r="N32" i="3" s="1"/>
  <c r="Q33" i="3"/>
  <c r="L33" i="3" s="1"/>
  <c r="M33" i="3" s="1"/>
  <c r="N33" i="3" s="1"/>
  <c r="M13" i="2"/>
  <c r="Q61" i="2" s="1"/>
  <c r="L61" i="2" s="1"/>
  <c r="M61" i="2" s="1"/>
  <c r="N61" i="2" s="1"/>
  <c r="E67" i="3" l="1"/>
  <c r="F67" i="3" s="1"/>
  <c r="E65" i="3"/>
  <c r="F65" i="3" s="1"/>
  <c r="E69" i="3"/>
  <c r="F69" i="3" s="1"/>
  <c r="E70" i="3"/>
  <c r="F70" i="3" s="1"/>
  <c r="E68" i="3"/>
  <c r="F68" i="3" s="1"/>
  <c r="E66" i="3"/>
  <c r="F66" i="3" s="1"/>
  <c r="E64" i="3"/>
  <c r="Q14" i="2"/>
  <c r="L14" i="2" s="1"/>
  <c r="M14" i="2" s="1"/>
  <c r="N14" i="2" s="1"/>
  <c r="Q15" i="2"/>
  <c r="L15" i="2" s="1"/>
  <c r="M15" i="2" s="1"/>
  <c r="N15" i="2" s="1"/>
  <c r="Q16" i="2"/>
  <c r="L16" i="2" s="1"/>
  <c r="M16" i="2" s="1"/>
  <c r="N16" i="2" s="1"/>
  <c r="Q17" i="2"/>
  <c r="L17" i="2" s="1"/>
  <c r="M17" i="2" s="1"/>
  <c r="N17" i="2" s="1"/>
  <c r="Q18" i="2"/>
  <c r="L18" i="2" s="1"/>
  <c r="M18" i="2" s="1"/>
  <c r="N18" i="2" s="1"/>
  <c r="Q19" i="2"/>
  <c r="L19" i="2" s="1"/>
  <c r="M19" i="2" s="1"/>
  <c r="N19" i="2" s="1"/>
  <c r="Q20" i="2"/>
  <c r="L20" i="2" s="1"/>
  <c r="M20" i="2" s="1"/>
  <c r="N20" i="2" s="1"/>
  <c r="Q21" i="2"/>
  <c r="L21" i="2" s="1"/>
  <c r="M21" i="2" s="1"/>
  <c r="N21" i="2" s="1"/>
  <c r="Q22" i="2"/>
  <c r="L22" i="2" s="1"/>
  <c r="M22" i="2" s="1"/>
  <c r="N22" i="2" s="1"/>
  <c r="Q23" i="2"/>
  <c r="L23" i="2" s="1"/>
  <c r="M23" i="2" s="1"/>
  <c r="N23" i="2" s="1"/>
  <c r="Q24" i="2"/>
  <c r="L24" i="2" s="1"/>
  <c r="M24" i="2" s="1"/>
  <c r="N24" i="2" s="1"/>
  <c r="Q25" i="2"/>
  <c r="L25" i="2" s="1"/>
  <c r="M25" i="2" s="1"/>
  <c r="N25" i="2" s="1"/>
  <c r="Q26" i="2"/>
  <c r="L26" i="2" s="1"/>
  <c r="M26" i="2" s="1"/>
  <c r="N26" i="2" s="1"/>
  <c r="Q27" i="2"/>
  <c r="L27" i="2" s="1"/>
  <c r="M27" i="2" s="1"/>
  <c r="N27" i="2" s="1"/>
  <c r="Q28" i="2"/>
  <c r="L28" i="2" s="1"/>
  <c r="M28" i="2" s="1"/>
  <c r="N28" i="2" s="1"/>
  <c r="Q29" i="2"/>
  <c r="L29" i="2" s="1"/>
  <c r="M29" i="2" s="1"/>
  <c r="N29" i="2" s="1"/>
  <c r="Q30" i="2"/>
  <c r="L30" i="2" s="1"/>
  <c r="M30" i="2" s="1"/>
  <c r="N30" i="2" s="1"/>
  <c r="Q31" i="2"/>
  <c r="L31" i="2" s="1"/>
  <c r="M31" i="2" s="1"/>
  <c r="N31" i="2" s="1"/>
  <c r="Q32" i="2"/>
  <c r="L32" i="2" s="1"/>
  <c r="M32" i="2" s="1"/>
  <c r="N32" i="2" s="1"/>
  <c r="Q33" i="2"/>
  <c r="L33" i="2" s="1"/>
  <c r="M33" i="2" s="1"/>
  <c r="N33" i="2" s="1"/>
  <c r="Q34" i="2"/>
  <c r="L34" i="2" s="1"/>
  <c r="M34" i="2" s="1"/>
  <c r="N34" i="2" s="1"/>
  <c r="Q35" i="2"/>
  <c r="L35" i="2" s="1"/>
  <c r="M35" i="2" s="1"/>
  <c r="N35" i="2" s="1"/>
  <c r="Q36" i="2"/>
  <c r="L36" i="2" s="1"/>
  <c r="M36" i="2" s="1"/>
  <c r="N36" i="2" s="1"/>
  <c r="Q37" i="2"/>
  <c r="L37" i="2" s="1"/>
  <c r="M37" i="2" s="1"/>
  <c r="N37" i="2" s="1"/>
  <c r="Q38" i="2"/>
  <c r="L38" i="2" s="1"/>
  <c r="M38" i="2" s="1"/>
  <c r="N38" i="2" s="1"/>
  <c r="Q39" i="2"/>
  <c r="L39" i="2" s="1"/>
  <c r="M39" i="2" s="1"/>
  <c r="N39" i="2" s="1"/>
  <c r="Q40" i="2"/>
  <c r="L40" i="2" s="1"/>
  <c r="M40" i="2" s="1"/>
  <c r="N40" i="2" s="1"/>
  <c r="Q41" i="2"/>
  <c r="L41" i="2" s="1"/>
  <c r="M41" i="2" s="1"/>
  <c r="N41" i="2" s="1"/>
  <c r="Q42" i="2"/>
  <c r="L42" i="2" s="1"/>
  <c r="M42" i="2" s="1"/>
  <c r="N42" i="2" s="1"/>
  <c r="Q43" i="2"/>
  <c r="L43" i="2" s="1"/>
  <c r="M43" i="2" s="1"/>
  <c r="N43" i="2" s="1"/>
  <c r="Q44" i="2"/>
  <c r="L44" i="2" s="1"/>
  <c r="M44" i="2" s="1"/>
  <c r="N44" i="2" s="1"/>
  <c r="Q45" i="2"/>
  <c r="L45" i="2" s="1"/>
  <c r="M45" i="2" s="1"/>
  <c r="N45" i="2" s="1"/>
  <c r="Q46" i="2"/>
  <c r="L46" i="2" s="1"/>
  <c r="M46" i="2" s="1"/>
  <c r="N46" i="2" s="1"/>
  <c r="Q47" i="2"/>
  <c r="L47" i="2" s="1"/>
  <c r="M47" i="2" s="1"/>
  <c r="N47" i="2" s="1"/>
  <c r="Q48" i="2"/>
  <c r="L48" i="2" s="1"/>
  <c r="M48" i="2" s="1"/>
  <c r="N48" i="2" s="1"/>
  <c r="Q49" i="2"/>
  <c r="L49" i="2" s="1"/>
  <c r="M49" i="2" s="1"/>
  <c r="N49" i="2" s="1"/>
  <c r="Q50" i="2"/>
  <c r="L50" i="2" s="1"/>
  <c r="M50" i="2" s="1"/>
  <c r="N50" i="2" s="1"/>
  <c r="Q51" i="2"/>
  <c r="L51" i="2" s="1"/>
  <c r="M51" i="2" s="1"/>
  <c r="N51" i="2" s="1"/>
  <c r="Q52" i="2"/>
  <c r="L52" i="2" s="1"/>
  <c r="M52" i="2" s="1"/>
  <c r="N52" i="2" s="1"/>
  <c r="Q53" i="2"/>
  <c r="L53" i="2" s="1"/>
  <c r="M53" i="2" s="1"/>
  <c r="N53" i="2" s="1"/>
  <c r="Q54" i="2"/>
  <c r="L54" i="2" s="1"/>
  <c r="M54" i="2" s="1"/>
  <c r="N54" i="2" s="1"/>
  <c r="Q55" i="2"/>
  <c r="L55" i="2" s="1"/>
  <c r="M55" i="2" s="1"/>
  <c r="N55" i="2" s="1"/>
  <c r="Q56" i="2"/>
  <c r="L56" i="2" s="1"/>
  <c r="M56" i="2" s="1"/>
  <c r="N56" i="2" s="1"/>
  <c r="Q57" i="2"/>
  <c r="L57" i="2" s="1"/>
  <c r="M57" i="2" s="1"/>
  <c r="N57" i="2" s="1"/>
  <c r="Q58" i="2"/>
  <c r="L58" i="2" s="1"/>
  <c r="M58" i="2" s="1"/>
  <c r="N58" i="2" s="1"/>
  <c r="Q59" i="2"/>
  <c r="L59" i="2" s="1"/>
  <c r="M59" i="2" s="1"/>
  <c r="N59" i="2" s="1"/>
  <c r="Q60" i="2"/>
  <c r="L60" i="2" s="1"/>
  <c r="M60" i="2" s="1"/>
  <c r="N60" i="2" s="1"/>
  <c r="M13" i="1"/>
  <c r="Q30" i="1" s="1"/>
  <c r="L30" i="1" s="1"/>
  <c r="M30" i="1" s="1"/>
  <c r="N30" i="1" s="1"/>
  <c r="E71" i="3" l="1"/>
  <c r="F71" i="3" s="1"/>
  <c r="F64" i="3"/>
  <c r="E69" i="2"/>
  <c r="F69" i="2" s="1"/>
  <c r="E67" i="2"/>
  <c r="F67" i="2" s="1"/>
  <c r="E65" i="2"/>
  <c r="F65" i="2" s="1"/>
  <c r="E70" i="2"/>
  <c r="F70" i="2" s="1"/>
  <c r="E64" i="2"/>
  <c r="E68" i="2"/>
  <c r="F68" i="2" s="1"/>
  <c r="E66" i="2"/>
  <c r="F66" i="2" s="1"/>
  <c r="Q23" i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N27" i="1" s="1"/>
  <c r="Q28" i="1"/>
  <c r="L28" i="1" s="1"/>
  <c r="M28" i="1" s="1"/>
  <c r="N28" i="1" s="1"/>
  <c r="Q29" i="1"/>
  <c r="L29" i="1" s="1"/>
  <c r="M29" i="1" s="1"/>
  <c r="N29" i="1" s="1"/>
  <c r="Q61" i="1"/>
  <c r="L61" i="1" s="1"/>
  <c r="M61" i="1" s="1"/>
  <c r="N61" i="1" s="1"/>
  <c r="Q60" i="1"/>
  <c r="L60" i="1" s="1"/>
  <c r="M60" i="1" s="1"/>
  <c r="N60" i="1" s="1"/>
  <c r="Q59" i="1"/>
  <c r="L59" i="1" s="1"/>
  <c r="M59" i="1" s="1"/>
  <c r="N59" i="1" s="1"/>
  <c r="Q58" i="1"/>
  <c r="L58" i="1" s="1"/>
  <c r="M58" i="1" s="1"/>
  <c r="N58" i="1" s="1"/>
  <c r="Q57" i="1"/>
  <c r="L57" i="1" s="1"/>
  <c r="M57" i="1" s="1"/>
  <c r="N57" i="1" s="1"/>
  <c r="Q56" i="1"/>
  <c r="L56" i="1" s="1"/>
  <c r="M56" i="1" s="1"/>
  <c r="N56" i="1" s="1"/>
  <c r="Q55" i="1"/>
  <c r="L55" i="1" s="1"/>
  <c r="M55" i="1" s="1"/>
  <c r="N55" i="1" s="1"/>
  <c r="Q54" i="1"/>
  <c r="L54" i="1" s="1"/>
  <c r="M54" i="1" s="1"/>
  <c r="N54" i="1" s="1"/>
  <c r="Q53" i="1"/>
  <c r="L53" i="1" s="1"/>
  <c r="M53" i="1" s="1"/>
  <c r="N53" i="1" s="1"/>
  <c r="Q52" i="1"/>
  <c r="L52" i="1" s="1"/>
  <c r="M52" i="1" s="1"/>
  <c r="N52" i="1" s="1"/>
  <c r="Q51" i="1"/>
  <c r="L51" i="1" s="1"/>
  <c r="M51" i="1" s="1"/>
  <c r="N51" i="1" s="1"/>
  <c r="Q50" i="1"/>
  <c r="L50" i="1" s="1"/>
  <c r="M50" i="1" s="1"/>
  <c r="N50" i="1" s="1"/>
  <c r="Q49" i="1"/>
  <c r="L49" i="1" s="1"/>
  <c r="M49" i="1" s="1"/>
  <c r="N49" i="1" s="1"/>
  <c r="Q48" i="1"/>
  <c r="L48" i="1" s="1"/>
  <c r="M48" i="1" s="1"/>
  <c r="N48" i="1" s="1"/>
  <c r="Q47" i="1"/>
  <c r="L47" i="1" s="1"/>
  <c r="M47" i="1" s="1"/>
  <c r="N47" i="1" s="1"/>
  <c r="Q46" i="1"/>
  <c r="L46" i="1" s="1"/>
  <c r="M46" i="1" s="1"/>
  <c r="N46" i="1" s="1"/>
  <c r="Q45" i="1"/>
  <c r="L45" i="1" s="1"/>
  <c r="M45" i="1" s="1"/>
  <c r="N45" i="1" s="1"/>
  <c r="Q44" i="1"/>
  <c r="L44" i="1" s="1"/>
  <c r="M44" i="1" s="1"/>
  <c r="N44" i="1" s="1"/>
  <c r="Q43" i="1"/>
  <c r="L43" i="1" s="1"/>
  <c r="M43" i="1" s="1"/>
  <c r="N43" i="1" s="1"/>
  <c r="Q42" i="1"/>
  <c r="L42" i="1" s="1"/>
  <c r="M42" i="1" s="1"/>
  <c r="N42" i="1" s="1"/>
  <c r="Q41" i="1"/>
  <c r="L41" i="1" s="1"/>
  <c r="M41" i="1" s="1"/>
  <c r="N41" i="1" s="1"/>
  <c r="Q40" i="1"/>
  <c r="L40" i="1" s="1"/>
  <c r="M40" i="1" s="1"/>
  <c r="N40" i="1" s="1"/>
  <c r="Q39" i="1"/>
  <c r="L39" i="1" s="1"/>
  <c r="M39" i="1" s="1"/>
  <c r="N39" i="1" s="1"/>
  <c r="Q38" i="1"/>
  <c r="L38" i="1" s="1"/>
  <c r="M38" i="1" s="1"/>
  <c r="N38" i="1" s="1"/>
  <c r="Q37" i="1"/>
  <c r="L37" i="1" s="1"/>
  <c r="M37" i="1" s="1"/>
  <c r="N37" i="1" s="1"/>
  <c r="Q36" i="1"/>
  <c r="L36" i="1" s="1"/>
  <c r="M36" i="1" s="1"/>
  <c r="N36" i="1" s="1"/>
  <c r="Q35" i="1"/>
  <c r="L35" i="1" s="1"/>
  <c r="M35" i="1" s="1"/>
  <c r="N35" i="1" s="1"/>
  <c r="Q34" i="1"/>
  <c r="L34" i="1" s="1"/>
  <c r="M34" i="1" s="1"/>
  <c r="N34" i="1" s="1"/>
  <c r="Q33" i="1"/>
  <c r="L33" i="1" s="1"/>
  <c r="M33" i="1" s="1"/>
  <c r="N33" i="1" s="1"/>
  <c r="Q32" i="1"/>
  <c r="L32" i="1" s="1"/>
  <c r="M32" i="1" s="1"/>
  <c r="N32" i="1" s="1"/>
  <c r="Q31" i="1"/>
  <c r="L31" i="1" s="1"/>
  <c r="M31" i="1" s="1"/>
  <c r="N31" i="1" s="1"/>
  <c r="Q14" i="1"/>
  <c r="L14" i="1" s="1"/>
  <c r="M14" i="1" s="1"/>
  <c r="N14" i="1" s="1"/>
  <c r="Q15" i="1"/>
  <c r="L15" i="1" s="1"/>
  <c r="M15" i="1" s="1"/>
  <c r="N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N18" i="1" s="1"/>
  <c r="Q19" i="1"/>
  <c r="L19" i="1" s="1"/>
  <c r="M19" i="1" s="1"/>
  <c r="N19" i="1" s="1"/>
  <c r="Q20" i="1"/>
  <c r="L20" i="1" s="1"/>
  <c r="M20" i="1" s="1"/>
  <c r="N20" i="1" s="1"/>
  <c r="Q21" i="1"/>
  <c r="L21" i="1" s="1"/>
  <c r="M21" i="1" s="1"/>
  <c r="N21" i="1" s="1"/>
  <c r="Q22" i="1"/>
  <c r="L22" i="1" s="1"/>
  <c r="M22" i="1" s="1"/>
  <c r="N22" i="1" s="1"/>
  <c r="E64" i="1" l="1"/>
  <c r="E71" i="2"/>
  <c r="F71" i="2" s="1"/>
  <c r="F64" i="2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 l="1"/>
  <c r="E71" i="1"/>
  <c r="F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<sst xmlns="http://schemas.openxmlformats.org/spreadsheetml/2006/main" count="466" uniqueCount="119">
  <si>
    <t>DAFTAR NILAI PRAKTIKUM MAHASISWA</t>
  </si>
  <si>
    <t>Tahun Ajaran</t>
  </si>
  <si>
    <t>:</t>
  </si>
  <si>
    <t>Semester</t>
  </si>
  <si>
    <t>6</t>
  </si>
  <si>
    <t>Jenjang Studi</t>
  </si>
  <si>
    <t>S1</t>
  </si>
  <si>
    <t>Program Studi</t>
  </si>
  <si>
    <t>Kelas Kuliah</t>
  </si>
  <si>
    <t>Kode MK</t>
  </si>
  <si>
    <t>Mata Kuliah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</si>
  <si>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</si>
  <si>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</si>
  <si>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</si>
  <si>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</si>
  <si>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</si>
  <si>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</si>
  <si>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</si>
  <si>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</si>
  <si>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</si>
  <si>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</si>
  <si>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</si>
  <si>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</si>
  <si>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</si>
  <si>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</si>
  <si>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</si>
  <si>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</si>
  <si>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</si>
  <si>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</si>
  <si>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</si>
  <si>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</si>
  <si>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</si>
  <si>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 xml:space="preserve">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</si>
  <si>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</si>
  <si>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</si>
  <si>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</si>
  <si>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</si>
  <si>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</si>
  <si>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</si>
  <si>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</si>
  <si>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</si>
  <si>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</si>
  <si>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</si>
  <si>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</si>
  <si>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</si>
  <si>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</si>
  <si>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</si>
  <si>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</si>
  <si>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</si>
  <si>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</si>
  <si>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</si>
  <si>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</si>
  <si>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</si>
  <si>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</si>
  <si>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</si>
  <si>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</si>
  <si>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</si>
  <si>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</si>
  <si>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</si>
  <si>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</si>
  <si>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</si>
  <si>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</si>
  <si>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</si>
  <si>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</si>
  <si>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</si>
  <si>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</si>
  <si>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</si>
  <si>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</si>
  <si>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</si>
  <si>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</si>
  <si>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</si>
  <si>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</si>
  <si>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</si>
  <si>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</si>
  <si>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</si>
  <si>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</si>
  <si>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</si>
  <si>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</si>
  <si>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</si>
  <si>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</si>
  <si>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</si>
  <si>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</si>
  <si>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</si>
  <si>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</si>
  <si>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</si>
  <si>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</si>
  <si>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</si>
  <si>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</si>
  <si>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</si>
  <si>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</si>
  <si>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YOGYAKARTA, ..........................</t>
  </si>
  <si>
    <t>DOSEN PENGAMPU</t>
  </si>
  <si>
    <t>SUKATI, S.Pd.I., M.Pd</t>
  </si>
  <si>
    <t>01</t>
  </si>
  <si>
    <t>2023/2024 Genap</t>
  </si>
  <si>
    <t xml:space="preserve">Manajemen </t>
  </si>
  <si>
    <t>Ekonomi Syariah</t>
  </si>
  <si>
    <r>
      <rPr>
        <b/>
        <sz val="8"/>
        <rFont val="Arial"/>
        <family val="2"/>
      </rPr>
      <t>ADELITA WULAN SEPTIANA</t>
    </r>
  </si>
  <si>
    <r>
      <rPr>
        <b/>
        <sz val="8"/>
        <rFont val="Arial"/>
        <family val="2"/>
      </rPr>
      <t>AGUNG KURNIAWAN</t>
    </r>
  </si>
  <si>
    <r>
      <rPr>
        <b/>
        <sz val="8"/>
        <rFont val="Arial"/>
        <family val="2"/>
      </rPr>
      <t>AHMAD FAISAL NASIR</t>
    </r>
  </si>
  <si>
    <r>
      <rPr>
        <b/>
        <sz val="8"/>
        <rFont val="Arial"/>
        <family val="2"/>
      </rPr>
      <t>AQMARINA AQILAH DHIYAULHAQ</t>
    </r>
  </si>
  <si>
    <r>
      <rPr>
        <b/>
        <sz val="8"/>
        <rFont val="Arial"/>
        <family val="2"/>
      </rPr>
      <t>AYUB</t>
    </r>
  </si>
  <si>
    <r>
      <rPr>
        <b/>
        <sz val="8"/>
        <rFont val="Arial"/>
        <family val="2"/>
      </rPr>
      <t>BIMA NUGRAHA</t>
    </r>
  </si>
  <si>
    <r>
      <rPr>
        <b/>
        <sz val="8"/>
        <rFont val="Arial"/>
        <family val="2"/>
      </rPr>
      <t>DELA NOVIANTI</t>
    </r>
  </si>
  <si>
    <r>
      <rPr>
        <b/>
        <sz val="8"/>
        <rFont val="Arial"/>
        <family val="2"/>
      </rPr>
      <t>DIAN ANNISA</t>
    </r>
  </si>
  <si>
    <r>
      <rPr>
        <b/>
        <sz val="8"/>
        <rFont val="Arial"/>
        <family val="2"/>
      </rPr>
      <t>DZAKY KURNIAWAN</t>
    </r>
  </si>
  <si>
    <r>
      <rPr>
        <b/>
        <sz val="8"/>
        <rFont val="Arial"/>
        <family val="2"/>
      </rPr>
      <t>INTAN SYIFAA DESIANTI</t>
    </r>
  </si>
  <si>
    <r>
      <rPr>
        <b/>
        <sz val="8"/>
        <rFont val="Arial"/>
        <family val="2"/>
      </rPr>
      <t>JIHAN HUSNIAH</t>
    </r>
  </si>
  <si>
    <r>
      <rPr>
        <b/>
        <sz val="8"/>
        <rFont val="Arial"/>
        <family val="2"/>
      </rPr>
      <t>LATIFAH AZAHRA</t>
    </r>
  </si>
  <si>
    <r>
      <rPr>
        <b/>
        <sz val="8"/>
        <rFont val="Arial"/>
        <family val="2"/>
      </rPr>
      <t>M. ABIL FAIDL MUWAFFAQ</t>
    </r>
  </si>
  <si>
    <r>
      <rPr>
        <b/>
        <sz val="8"/>
        <rFont val="Arial"/>
        <family val="2"/>
      </rPr>
      <t>NOVITA RAHMA SHAVITREE</t>
    </r>
  </si>
  <si>
    <r>
      <rPr>
        <b/>
        <sz val="8"/>
        <rFont val="Arial"/>
        <family val="2"/>
      </rPr>
      <t>NUR FARIDA WIDYA AFIFAH</t>
    </r>
  </si>
  <si>
    <r>
      <rPr>
        <b/>
        <sz val="8"/>
        <rFont val="Arial"/>
        <family val="2"/>
      </rPr>
      <t>RANI FEBRIYANINGSIH</t>
    </r>
  </si>
  <si>
    <r>
      <rPr>
        <b/>
        <sz val="8"/>
        <rFont val="Arial"/>
        <family val="2"/>
      </rPr>
      <t>RIYASATUL MATSNA</t>
    </r>
  </si>
  <si>
    <r>
      <rPr>
        <b/>
        <sz val="8"/>
        <rFont val="Arial"/>
        <family val="2"/>
      </rPr>
      <t>SAKINATUL RAHMI</t>
    </r>
  </si>
  <si>
    <r>
      <rPr>
        <b/>
        <sz val="8"/>
        <rFont val="Arial"/>
        <family val="2"/>
      </rPr>
      <t>TANIA RAHMADHANI</t>
    </r>
  </si>
  <si>
    <r>
      <rPr>
        <b/>
        <sz val="8"/>
        <rFont val="Arial"/>
        <family val="2"/>
      </rPr>
      <t>YUSUF BAGUS YANUAR</t>
    </r>
  </si>
  <si>
    <t>YOGYAKARTA, 17 Agustus 2024</t>
  </si>
  <si>
    <t>ESTHI NAWANGSASI, S.Pd., M.A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</si>
</sst>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Calibri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Arial MT"/>
      <family val="2"/>
    </font>
    <font>
      <b/>
      <sz val="8"/>
      <name val="Arial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0" fontId="28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5" fillId="0" borderId="0" xfId="0" quotePrefix="1" applyFont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8" fillId="0" borderId="18" xfId="0" quotePrefix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9" fillId="0" borderId="0" xfId="0" applyFont="1" applyAlignment="1">
      <alignment horizontal="center"/>
    </xf>
    <xf numFmtId="2" fontId="8" fillId="0" borderId="21" xfId="0" applyNumberFormat="1" applyFont="1" applyBorder="1" applyAlignment="1">
      <alignment horizontal="center"/>
    </xf>
    <xf numFmtId="2" fontId="20" fillId="5" borderId="20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8" fillId="0" borderId="0" xfId="0" applyFont="1"/>
    <xf numFmtId="0" fontId="18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2" fillId="0" borderId="24" xfId="0" applyFont="1" applyBorder="1"/>
    <xf numFmtId="0" fontId="21" fillId="6" borderId="25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22" fillId="0" borderId="0" xfId="0" applyFont="1"/>
    <xf numFmtId="0" fontId="5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2" fillId="0" borderId="0" xfId="0" applyNumberFormat="1" applyFont="1"/>
    <xf numFmtId="0" fontId="5" fillId="7" borderId="19" xfId="0" applyFont="1" applyFill="1" applyBorder="1" applyAlignment="1">
      <alignment horizontal="center"/>
    </xf>
    <xf numFmtId="9" fontId="23" fillId="8" borderId="21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7" borderId="19" xfId="0" applyFont="1" applyFill="1" applyBorder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0" fillId="0" borderId="0" xfId="0" applyNumberFormat="1"/>
    <xf numFmtId="0" fontId="27" fillId="0" borderId="0" xfId="0" applyFont="1"/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wrapText="1"/>
    </xf>
    <xf numFmtId="0" fontId="18" fillId="0" borderId="24" xfId="0" applyFont="1" applyBorder="1" applyAlignment="1">
      <alignment horizontal="center" wrapText="1"/>
    </xf>
    <xf numFmtId="0" fontId="18" fillId="0" borderId="24" xfId="0" applyFont="1" applyBorder="1" applyAlignment="1">
      <alignment wrapText="1"/>
    </xf>
    <xf numFmtId="0" fontId="18" fillId="9" borderId="19" xfId="0" applyFont="1" applyFill="1" applyBorder="1" applyAlignment="1">
      <alignment wrapText="1"/>
    </xf>
    <xf numFmtId="0" fontId="8" fillId="9" borderId="20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18" fillId="9" borderId="19" xfId="0" applyFont="1" applyFill="1" applyBorder="1" applyAlignment="1">
      <alignment horizontal="center" wrapText="1"/>
    </xf>
    <xf numFmtId="0" fontId="8" fillId="9" borderId="0" xfId="0" applyFont="1" applyFill="1"/>
    <xf numFmtId="0" fontId="18" fillId="9" borderId="22" xfId="0" applyFont="1" applyFill="1" applyBorder="1" applyAlignment="1">
      <alignment horizontal="center" wrapText="1"/>
    </xf>
    <xf numFmtId="0" fontId="18" fillId="9" borderId="22" xfId="0" applyFont="1" applyFill="1" applyBorder="1" applyAlignment="1">
      <alignment wrapText="1"/>
    </xf>
    <xf numFmtId="0" fontId="8" fillId="9" borderId="23" xfId="0" applyFont="1" applyFill="1" applyBorder="1" applyAlignment="1">
      <alignment horizontal="center"/>
    </xf>
    <xf numFmtId="1" fontId="29" fillId="0" borderId="13" xfId="2" applyNumberFormat="1" applyFont="1" applyBorder="1" applyAlignment="1">
      <alignment horizontal="center" vertical="top" shrinkToFit="1"/>
    </xf>
    <xf numFmtId="0" fontId="30" fillId="0" borderId="13" xfId="2" applyFont="1" applyBorder="1" applyAlignment="1">
      <alignment horizontal="left" vertical="top" wrapText="1"/>
    </xf>
    <xf numFmtId="0" fontId="8" fillId="10" borderId="18" xfId="0" quotePrefix="1" applyFont="1" applyFill="1" applyBorder="1" applyAlignment="1">
      <alignment horizontal="center"/>
    </xf>
    <xf numFmtId="1" fontId="29" fillId="10" borderId="13" xfId="2" applyNumberFormat="1" applyFont="1" applyFill="1" applyBorder="1" applyAlignment="1">
      <alignment horizontal="center" vertical="top" shrinkToFit="1"/>
    </xf>
    <xf numFmtId="0" fontId="8" fillId="10" borderId="0" xfId="0" applyFont="1" applyFill="1"/>
    <xf numFmtId="0" fontId="30" fillId="10" borderId="13" xfId="2" applyFont="1" applyFill="1" applyBorder="1" applyAlignment="1">
      <alignment horizontal="left" vertical="top" wrapText="1"/>
    </xf>
    <xf numFmtId="0" fontId="8" fillId="10" borderId="20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19" fillId="10" borderId="0" xfId="0" applyFont="1" applyFill="1" applyAlignment="1">
      <alignment horizontal="center"/>
    </xf>
    <xf numFmtId="2" fontId="8" fillId="10" borderId="21" xfId="0" applyNumberFormat="1" applyFont="1" applyFill="1" applyBorder="1" applyAlignment="1">
      <alignment horizontal="center"/>
    </xf>
    <xf numFmtId="2" fontId="20" fillId="10" borderId="20" xfId="0" applyNumberFormat="1" applyFont="1" applyFill="1" applyBorder="1" applyAlignment="1">
      <alignment horizontal="center"/>
    </xf>
    <xf numFmtId="0" fontId="21" fillId="11" borderId="19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0" borderId="16" xfId="0" applyFont="1" applyBorder="1"/>
    <xf numFmtId="0" fontId="14" fillId="0" borderId="17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01'!$F$64:$F$70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C5E-8E9D-AE73E6E2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 (2)'!$D$64:$D$70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 (2)'!$F$64:$F$70</c:f>
              <c:numCache>
                <c:formatCode>0%</c:formatCode>
                <c:ptCount val="7"/>
                <c:pt idx="0">
                  <c:v>0.27083333333333331</c:v>
                </c:pt>
                <c:pt idx="1">
                  <c:v>2.0833333333333332E-2</c:v>
                </c:pt>
                <c:pt idx="2">
                  <c:v>6.25E-2</c:v>
                </c:pt>
                <c:pt idx="3">
                  <c:v>0</c:v>
                </c:pt>
                <c:pt idx="4">
                  <c:v>2.0833333333333332E-2</c:v>
                </c:pt>
                <c:pt idx="5">
                  <c:v>2.0833333333333332E-2</c:v>
                </c:pt>
                <c:pt idx="6">
                  <c:v>0.60416666666666663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E-400A-9030-B3EA54FC6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02'!$D$64:$D$70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02'!$F$64:$F$70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7-4378-BC7D-2F94AE68A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E4068F-1A3A-4AE0-B06F-A9DDCAFE0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</xdr:colOff>
      <xdr:row>74</xdr:row>
      <xdr:rowOff>29937</xdr:rowOff>
    </xdr:from>
    <xdr:to>
      <xdr:col>9</xdr:col>
      <xdr:colOff>352425</xdr:colOff>
      <xdr:row>77</xdr:row>
      <xdr:rowOff>32658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9A33C6-F1D7-4F2E-9706-7366A0C3A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6" y="19613337"/>
          <a:ext cx="657224" cy="469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4696D7-262E-40BC-A602-10784B889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1"/>
  <sheetViews>
    <sheetView topLeftCell="A43" zoomScaleNormal="100" workbookViewId="0">
      <selection activeCell="R46" sqref="R46"/>
    </sheetView>
  </sheetViews>
  <sheetFormatPr defaultColWidth="12.5703125" defaultRowHeight="15" customHeight="1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57" customWidth="1"/>
  </cols>
  <sheetData>
    <row r="1" spans="1:17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>
      <c r="A6" s="4" t="s">
        <v>7</v>
      </c>
      <c r="B6" s="2"/>
      <c r="C6" s="4" t="s">
        <v>2</v>
      </c>
      <c r="D6" s="4" t="s">
        <v>96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>
      <c r="A7" s="4" t="s">
        <v>8</v>
      </c>
      <c r="B7" s="2"/>
      <c r="C7" s="4" t="s">
        <v>2</v>
      </c>
      <c r="D7" s="8" t="s">
        <v>93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>
      <c r="A8" s="4" t="s">
        <v>9</v>
      </c>
      <c r="B8" s="2"/>
      <c r="C8" s="4" t="s">
        <v>2</v>
      </c>
      <c r="D8" s="5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>
      <c r="A9" s="4" t="s">
        <v>10</v>
      </c>
      <c r="B9" s="2"/>
      <c r="C9" s="4" t="s">
        <v>2</v>
      </c>
      <c r="D9" s="5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>
      <c r="A11" s="89" t="s">
        <v>11</v>
      </c>
      <c r="B11" s="89" t="s">
        <v>12</v>
      </c>
      <c r="C11" s="89" t="s">
        <v>13</v>
      </c>
      <c r="D11" s="91" t="s">
        <v>14</v>
      </c>
      <c r="E11" s="93" t="s">
        <v>15</v>
      </c>
      <c r="F11" s="94"/>
      <c r="G11" s="94"/>
      <c r="H11" s="94"/>
      <c r="I11" s="94"/>
      <c r="J11" s="95" t="s">
        <v>16</v>
      </c>
      <c r="K11" s="96"/>
      <c r="L11" s="97"/>
      <c r="M11" s="84" t="s">
        <v>17</v>
      </c>
      <c r="N11" s="85"/>
      <c r="O11" s="11"/>
      <c r="P11" s="11"/>
      <c r="Q11" s="12"/>
    </row>
    <row r="12" spans="1:17" s="13" customFormat="1" ht="25.5" customHeight="1" thickBot="1">
      <c r="A12" s="90"/>
      <c r="B12" s="90"/>
      <c r="C12" s="90"/>
      <c r="D12" s="92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>
      <c r="A13" s="86" t="s">
        <v>28</v>
      </c>
      <c r="B13" s="87"/>
      <c r="C13" s="88"/>
      <c r="D13" s="87"/>
      <c r="E13" s="19"/>
      <c r="F13" s="19"/>
      <c r="G13" s="19"/>
      <c r="H13" s="19"/>
      <c r="I13" s="19"/>
      <c r="J13" s="19"/>
      <c r="K13" s="20"/>
      <c r="L13" s="21">
        <v>100</v>
      </c>
      <c r="M13" s="19">
        <f>INT(E13)+INT(F13)+INT(G13)+INT(H13)+INT(I13)+INT(J13)</f>
        <v>0</v>
      </c>
      <c r="N13" s="19"/>
      <c r="O13" s="20"/>
      <c r="P13" s="22" t="s">
        <v>29</v>
      </c>
      <c r="Q13" s="23" t="s">
        <v>30</v>
      </c>
    </row>
    <row r="14" spans="1:17" s="32" customFormat="1" ht="24" customHeight="1">
      <c r="A14" s="25" t="s">
        <v>31</v>
      </c>
      <c r="B14" s="33"/>
      <c r="D14" s="34"/>
      <c r="E14" s="64"/>
      <c r="F14" s="65"/>
      <c r="G14" s="65"/>
      <c r="H14" s="65"/>
      <c r="I14" s="65"/>
      <c r="J14" s="27"/>
      <c r="K14" s="28"/>
      <c r="L14" s="29" t="e">
        <f t="shared" ref="L14:L52" si="0">IF(INT(Q14)=0,P14,IF(INT(P14)&gt;INT(Q14),P14,Q14))</f>
        <v>#DIV/0!</v>
      </c>
      <c r="M14" s="30" t="e">
        <f>L14</f>
        <v>#DIV/0!</v>
      </c>
      <c r="N14" s="31" t="e">
        <f>IF(M14&gt;=80,"A",IF(M14&gt;=75,"AB",IF(M14&gt;=70,"B",IF(M14&gt;=65,"BC",IF(M14&gt;=60,"C",IF(M14&gt;=50,"D","E"))))))</f>
        <v>#DIV/0!</v>
      </c>
      <c r="O14" s="28" t="s">
        <v>32</v>
      </c>
      <c r="P14" s="27">
        <v>0</v>
      </c>
      <c r="Q14" s="29" t="e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#DIV/0!</v>
      </c>
    </row>
    <row r="15" spans="1:17" s="32" customFormat="1" ht="24" customHeight="1">
      <c r="A15" s="25" t="s">
        <v>33</v>
      </c>
      <c r="B15" s="33"/>
      <c r="D15" s="34"/>
      <c r="E15" s="64"/>
      <c r="F15" s="65"/>
      <c r="G15" s="65"/>
      <c r="H15" s="65"/>
      <c r="I15" s="65"/>
      <c r="J15" s="27"/>
      <c r="K15" s="28"/>
      <c r="L15" s="29" t="e">
        <f t="shared" si="0"/>
        <v>#DIV/0!</v>
      </c>
      <c r="M15" s="30" t="e">
        <f>L15</f>
        <v>#DIV/0!</v>
      </c>
      <c r="N15" s="31" t="e">
        <f t="shared" ref="N15:N53" si="1">IF(M15&gt;=80,"A",IF(M15&gt;=75,"AB",IF(M15&gt;=70,"B",IF(M15&gt;=65,"BC",IF(M15&gt;=60,"C",IF(M15&gt;=50,"D","E"))))))</f>
        <v>#DIV/0!</v>
      </c>
      <c r="O15" s="28" t="s">
        <v>32</v>
      </c>
      <c r="P15" s="27">
        <v>0</v>
      </c>
      <c r="Q15" s="29" t="e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#DIV/0!</v>
      </c>
    </row>
    <row r="16" spans="1:17" s="32" customFormat="1" ht="24" customHeight="1">
      <c r="A16" s="25" t="s">
        <v>34</v>
      </c>
      <c r="B16" s="33"/>
      <c r="D16" s="34"/>
      <c r="E16" s="64"/>
      <c r="F16" s="65"/>
      <c r="G16" s="65"/>
      <c r="H16" s="65"/>
      <c r="I16" s="65"/>
      <c r="J16" s="27"/>
      <c r="K16" s="28"/>
      <c r="L16" s="29" t="e">
        <f t="shared" si="0"/>
        <v>#DIV/0!</v>
      </c>
      <c r="M16" s="30" t="e">
        <f>L16</f>
        <v>#DIV/0!</v>
      </c>
      <c r="N16" s="31" t="e">
        <f t="shared" si="1"/>
        <v>#DIV/0!</v>
      </c>
      <c r="O16" s="28" t="s">
        <v>32</v>
      </c>
      <c r="P16" s="27">
        <v>0</v>
      </c>
      <c r="Q16" s="29" t="e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#DIV/0!</v>
      </c>
    </row>
    <row r="17" spans="1:17" s="32" customFormat="1" ht="24" customHeight="1">
      <c r="A17" s="25" t="s">
        <v>35</v>
      </c>
      <c r="B17" s="33"/>
      <c r="D17" s="34"/>
      <c r="E17" s="64"/>
      <c r="F17" s="65"/>
      <c r="G17" s="65"/>
      <c r="H17" s="65"/>
      <c r="I17" s="65"/>
      <c r="J17" s="27"/>
      <c r="K17" s="28"/>
      <c r="L17" s="29" t="e">
        <f t="shared" si="0"/>
        <v>#DIV/0!</v>
      </c>
      <c r="M17" s="30" t="e">
        <f>L17</f>
        <v>#DIV/0!</v>
      </c>
      <c r="N17" s="31" t="e">
        <f t="shared" si="1"/>
        <v>#DIV/0!</v>
      </c>
      <c r="O17" s="28" t="s">
        <v>32</v>
      </c>
      <c r="P17" s="27">
        <v>0</v>
      </c>
      <c r="Q17" s="29" t="e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#DIV/0!</v>
      </c>
    </row>
    <row r="18" spans="1:17" s="32" customFormat="1" ht="24" customHeight="1">
      <c r="A18" s="25" t="s">
        <v>36</v>
      </c>
      <c r="B18" s="33"/>
      <c r="D18" s="34"/>
      <c r="E18" s="64"/>
      <c r="F18" s="65"/>
      <c r="G18" s="65"/>
      <c r="H18" s="65"/>
      <c r="I18" s="65"/>
      <c r="J18" s="27"/>
      <c r="K18" s="28"/>
      <c r="L18" s="29" t="e">
        <f t="shared" si="0"/>
        <v>#DIV/0!</v>
      </c>
      <c r="M18" s="30" t="e">
        <f>L18</f>
        <v>#DIV/0!</v>
      </c>
      <c r="N18" s="31" t="e">
        <f t="shared" si="1"/>
        <v>#DIV/0!</v>
      </c>
      <c r="O18" s="28" t="s">
        <v>32</v>
      </c>
      <c r="P18" s="27">
        <v>0</v>
      </c>
      <c r="Q18" s="29" t="e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#DIV/0!</v>
      </c>
    </row>
    <row r="19" spans="1:17" s="32" customFormat="1" ht="24" customHeight="1">
      <c r="A19" s="25" t="s">
        <v>4</v>
      </c>
      <c r="B19" s="33"/>
      <c r="D19" s="34"/>
      <c r="E19" s="64"/>
      <c r="F19" s="65"/>
      <c r="G19" s="65"/>
      <c r="H19" s="65"/>
      <c r="I19" s="65"/>
      <c r="J19" s="27"/>
      <c r="K19" s="28"/>
      <c r="L19" s="29" t="e">
        <f>IF(INT(Q19)=0,P19,IF(INT(P19)&gt;INT(Q19),P19,Q19))</f>
        <v>#DIV/0!</v>
      </c>
      <c r="M19" s="30" t="e">
        <f t="shared" ref="M19:M55" si="2">L19</f>
        <v>#DIV/0!</v>
      </c>
      <c r="N19" s="31" t="e">
        <f t="shared" si="1"/>
        <v>#DIV/0!</v>
      </c>
      <c r="O19" s="28" t="s">
        <v>32</v>
      </c>
      <c r="P19" s="27">
        <v>0</v>
      </c>
      <c r="Q19" s="29" t="e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#DIV/0!</v>
      </c>
    </row>
    <row r="20" spans="1:17" s="32" customFormat="1" ht="24" customHeight="1">
      <c r="A20" s="25" t="s">
        <v>37</v>
      </c>
      <c r="B20" s="33"/>
      <c r="D20" s="34"/>
      <c r="E20" s="64"/>
      <c r="F20" s="65"/>
      <c r="G20" s="65"/>
      <c r="H20" s="65"/>
      <c r="I20" s="65"/>
      <c r="J20" s="27"/>
      <c r="K20" s="28"/>
      <c r="L20" s="29" t="e">
        <f>IF(INT(Q20)=0,P20,IF(INT(P20)&gt;INT(Q20),P20,Q20))</f>
        <v>#DIV/0!</v>
      </c>
      <c r="M20" s="30" t="e">
        <f t="shared" si="2"/>
        <v>#DIV/0!</v>
      </c>
      <c r="N20" s="31" t="e">
        <f t="shared" si="1"/>
        <v>#DIV/0!</v>
      </c>
      <c r="O20" s="28" t="s">
        <v>32</v>
      </c>
      <c r="P20" s="27">
        <v>0</v>
      </c>
      <c r="Q20" s="29" t="e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#DIV/0!</v>
      </c>
    </row>
    <row r="21" spans="1:17" s="32" customFormat="1" ht="24" customHeight="1">
      <c r="A21" s="25" t="s">
        <v>38</v>
      </c>
      <c r="B21" s="33"/>
      <c r="D21" s="34"/>
      <c r="E21" s="64"/>
      <c r="F21" s="65"/>
      <c r="G21" s="65"/>
      <c r="H21" s="65"/>
      <c r="I21" s="65"/>
      <c r="J21" s="27"/>
      <c r="K21" s="28"/>
      <c r="L21" s="29" t="e">
        <f>IF(INT(Q21)=0,P21,IF(INT(P21)&gt;INT(Q21),P21,Q21))</f>
        <v>#DIV/0!</v>
      </c>
      <c r="M21" s="30" t="e">
        <f t="shared" si="2"/>
        <v>#DIV/0!</v>
      </c>
      <c r="N21" s="31" t="e">
        <f t="shared" si="1"/>
        <v>#DIV/0!</v>
      </c>
      <c r="O21" s="28" t="s">
        <v>32</v>
      </c>
      <c r="P21" s="27">
        <v>0</v>
      </c>
      <c r="Q21" s="29" t="e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#DIV/0!</v>
      </c>
    </row>
    <row r="22" spans="1:17" s="32" customFormat="1" ht="24" customHeight="1">
      <c r="A22" s="25" t="s">
        <v>39</v>
      </c>
      <c r="B22" s="33"/>
      <c r="D22" s="34"/>
      <c r="E22" s="64"/>
      <c r="F22" s="65"/>
      <c r="G22" s="65"/>
      <c r="H22" s="65"/>
      <c r="I22" s="65"/>
      <c r="J22" s="27"/>
      <c r="K22" s="28"/>
      <c r="L22" s="29" t="e">
        <f t="shared" si="0"/>
        <v>#DIV/0!</v>
      </c>
      <c r="M22" s="30" t="e">
        <f t="shared" si="2"/>
        <v>#DIV/0!</v>
      </c>
      <c r="N22" s="31" t="e">
        <f t="shared" si="1"/>
        <v>#DIV/0!</v>
      </c>
      <c r="O22" s="28" t="s">
        <v>32</v>
      </c>
      <c r="P22" s="27">
        <v>0</v>
      </c>
      <c r="Q22" s="29" t="e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#DIV/0!</v>
      </c>
    </row>
    <row r="23" spans="1:17" s="32" customFormat="1" ht="24" customHeight="1">
      <c r="A23" s="25" t="s">
        <v>40</v>
      </c>
      <c r="B23" s="33"/>
      <c r="D23" s="34"/>
      <c r="E23" s="64"/>
      <c r="F23" s="65"/>
      <c r="G23" s="65"/>
      <c r="H23" s="65"/>
      <c r="I23" s="65"/>
      <c r="J23" s="27"/>
      <c r="K23" s="28"/>
      <c r="L23" s="29" t="e">
        <f t="shared" si="0"/>
        <v>#DIV/0!</v>
      </c>
      <c r="M23" s="30" t="e">
        <f t="shared" si="2"/>
        <v>#DIV/0!</v>
      </c>
      <c r="N23" s="31" t="e">
        <f t="shared" si="1"/>
        <v>#DIV/0!</v>
      </c>
      <c r="O23" s="28" t="s">
        <v>32</v>
      </c>
      <c r="P23" s="27">
        <v>0</v>
      </c>
      <c r="Q23" s="29" t="e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#DIV/0!</v>
      </c>
    </row>
    <row r="24" spans="1:17" s="32" customFormat="1" ht="24" customHeight="1">
      <c r="A24" s="25" t="s">
        <v>41</v>
      </c>
      <c r="B24" s="33"/>
      <c r="D24" s="34"/>
      <c r="E24" s="64"/>
      <c r="F24" s="65"/>
      <c r="G24" s="65"/>
      <c r="H24" s="65"/>
      <c r="I24" s="65"/>
      <c r="J24" s="27"/>
      <c r="K24" s="28"/>
      <c r="L24" s="29" t="e">
        <f t="shared" si="0"/>
        <v>#DIV/0!</v>
      </c>
      <c r="M24" s="30" t="e">
        <f t="shared" si="2"/>
        <v>#DIV/0!</v>
      </c>
      <c r="N24" s="31" t="e">
        <f t="shared" si="1"/>
        <v>#DIV/0!</v>
      </c>
      <c r="O24" s="28" t="s">
        <v>32</v>
      </c>
      <c r="P24" s="27">
        <v>0</v>
      </c>
      <c r="Q24" s="29" t="e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#DIV/0!</v>
      </c>
    </row>
    <row r="25" spans="1:17" s="32" customFormat="1" ht="24" customHeight="1">
      <c r="A25" s="25" t="s">
        <v>42</v>
      </c>
      <c r="B25" s="33"/>
      <c r="D25" s="34"/>
      <c r="E25" s="64"/>
      <c r="F25" s="65"/>
      <c r="G25" s="65"/>
      <c r="H25" s="65"/>
      <c r="I25" s="65"/>
      <c r="J25" s="27"/>
      <c r="K25" s="28"/>
      <c r="L25" s="29" t="e">
        <f t="shared" si="0"/>
        <v>#DIV/0!</v>
      </c>
      <c r="M25" s="30" t="e">
        <f t="shared" si="2"/>
        <v>#DIV/0!</v>
      </c>
      <c r="N25" s="31" t="e">
        <f t="shared" si="1"/>
        <v>#DIV/0!</v>
      </c>
      <c r="O25" s="28" t="s">
        <v>32</v>
      </c>
      <c r="P25" s="27">
        <v>0</v>
      </c>
      <c r="Q25" s="29" t="e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#DIV/0!</v>
      </c>
    </row>
    <row r="26" spans="1:17" s="32" customFormat="1" ht="24" customHeight="1">
      <c r="A26" s="25" t="s">
        <v>43</v>
      </c>
      <c r="B26" s="33"/>
      <c r="D26" s="63"/>
      <c r="E26" s="64"/>
      <c r="F26" s="65"/>
      <c r="G26" s="65"/>
      <c r="H26" s="65"/>
      <c r="I26" s="65"/>
      <c r="J26" s="27"/>
      <c r="K26" s="28"/>
      <c r="L26" s="29" t="e">
        <f t="shared" si="0"/>
        <v>#DIV/0!</v>
      </c>
      <c r="M26" s="30" t="e">
        <f t="shared" si="2"/>
        <v>#DIV/0!</v>
      </c>
      <c r="N26" s="31" t="e">
        <f t="shared" si="1"/>
        <v>#DIV/0!</v>
      </c>
      <c r="O26" s="28" t="s">
        <v>32</v>
      </c>
      <c r="P26" s="27">
        <v>0</v>
      </c>
      <c r="Q26" s="29" t="e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#DIV/0!</v>
      </c>
    </row>
    <row r="27" spans="1:17" s="32" customFormat="1" ht="24" customHeight="1">
      <c r="A27" s="25" t="s">
        <v>44</v>
      </c>
      <c r="B27" s="33"/>
      <c r="D27" s="34"/>
      <c r="E27" s="64"/>
      <c r="F27" s="65"/>
      <c r="G27" s="65"/>
      <c r="H27" s="65"/>
      <c r="I27" s="65"/>
      <c r="J27" s="27"/>
      <c r="K27" s="28"/>
      <c r="L27" s="29" t="e">
        <f t="shared" si="0"/>
        <v>#DIV/0!</v>
      </c>
      <c r="M27" s="30" t="e">
        <f t="shared" si="2"/>
        <v>#DIV/0!</v>
      </c>
      <c r="N27" s="31" t="e">
        <f t="shared" si="1"/>
        <v>#DIV/0!</v>
      </c>
      <c r="O27" s="28" t="s">
        <v>32</v>
      </c>
      <c r="P27" s="27">
        <v>0</v>
      </c>
      <c r="Q27" s="29" t="e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#DIV/0!</v>
      </c>
    </row>
    <row r="28" spans="1:17" s="32" customFormat="1" ht="24" customHeight="1">
      <c r="A28" s="25" t="s">
        <v>45</v>
      </c>
      <c r="B28" s="33"/>
      <c r="D28" s="34"/>
      <c r="E28" s="64"/>
      <c r="F28" s="65"/>
      <c r="G28" s="65"/>
      <c r="H28" s="65"/>
      <c r="I28" s="65"/>
      <c r="J28" s="27"/>
      <c r="K28" s="28"/>
      <c r="L28" s="29" t="e">
        <f t="shared" si="0"/>
        <v>#DIV/0!</v>
      </c>
      <c r="M28" s="30" t="e">
        <f t="shared" si="2"/>
        <v>#DIV/0!</v>
      </c>
      <c r="N28" s="31" t="e">
        <f t="shared" si="1"/>
        <v>#DIV/0!</v>
      </c>
      <c r="O28" s="28" t="s">
        <v>32</v>
      </c>
      <c r="P28" s="27">
        <v>0</v>
      </c>
      <c r="Q28" s="29" t="e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#DIV/0!</v>
      </c>
    </row>
    <row r="29" spans="1:17" s="32" customFormat="1" ht="24" customHeight="1">
      <c r="A29" s="25" t="s">
        <v>46</v>
      </c>
      <c r="B29" s="33"/>
      <c r="D29" s="34"/>
      <c r="E29" s="64"/>
      <c r="F29" s="65"/>
      <c r="G29" s="65"/>
      <c r="H29" s="65"/>
      <c r="I29" s="65"/>
      <c r="J29" s="27"/>
      <c r="K29" s="28"/>
      <c r="L29" s="29" t="e">
        <f t="shared" si="0"/>
        <v>#DIV/0!</v>
      </c>
      <c r="M29" s="30" t="e">
        <f t="shared" si="2"/>
        <v>#DIV/0!</v>
      </c>
      <c r="N29" s="31" t="e">
        <f t="shared" si="1"/>
        <v>#DIV/0!</v>
      </c>
      <c r="O29" s="28" t="s">
        <v>32</v>
      </c>
      <c r="P29" s="27">
        <v>0</v>
      </c>
      <c r="Q29" s="29" t="e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#DIV/0!</v>
      </c>
    </row>
    <row r="30" spans="1:17" s="32" customFormat="1" ht="24" customHeight="1">
      <c r="A30" s="25" t="s">
        <v>47</v>
      </c>
      <c r="B30" s="33"/>
      <c r="D30" s="34"/>
      <c r="E30" s="64"/>
      <c r="F30" s="65"/>
      <c r="G30" s="65"/>
      <c r="H30" s="65"/>
      <c r="I30" s="65"/>
      <c r="J30" s="27"/>
      <c r="K30" s="28"/>
      <c r="L30" s="29" t="e">
        <f t="shared" si="0"/>
        <v>#DIV/0!</v>
      </c>
      <c r="M30" s="30" t="e">
        <f t="shared" si="2"/>
        <v>#DIV/0!</v>
      </c>
      <c r="N30" s="31" t="e">
        <f t="shared" si="1"/>
        <v>#DIV/0!</v>
      </c>
      <c r="O30" s="28" t="s">
        <v>32</v>
      </c>
      <c r="P30" s="27">
        <v>0</v>
      </c>
      <c r="Q30" s="29" t="e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#DIV/0!</v>
      </c>
    </row>
    <row r="31" spans="1:17" s="32" customFormat="1" ht="24" customHeight="1">
      <c r="A31" s="25" t="s">
        <v>48</v>
      </c>
      <c r="B31" s="33"/>
      <c r="D31" s="34"/>
      <c r="E31" s="64"/>
      <c r="F31" s="65"/>
      <c r="G31" s="65"/>
      <c r="H31" s="65"/>
      <c r="I31" s="65"/>
      <c r="J31" s="27"/>
      <c r="K31" s="28"/>
      <c r="L31" s="29" t="e">
        <f t="shared" si="0"/>
        <v>#DIV/0!</v>
      </c>
      <c r="M31" s="30" t="e">
        <f t="shared" si="2"/>
        <v>#DIV/0!</v>
      </c>
      <c r="N31" s="31" t="e">
        <f t="shared" si="1"/>
        <v>#DIV/0!</v>
      </c>
      <c r="O31" s="28" t="s">
        <v>32</v>
      </c>
      <c r="P31" s="27">
        <v>0</v>
      </c>
      <c r="Q31" s="29" t="e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#DIV/0!</v>
      </c>
    </row>
    <row r="32" spans="1:17" s="32" customFormat="1" ht="24" customHeight="1">
      <c r="A32" s="25" t="s">
        <v>49</v>
      </c>
      <c r="B32" s="33"/>
      <c r="D32" s="34"/>
      <c r="E32" s="64"/>
      <c r="F32" s="65"/>
      <c r="G32" s="65"/>
      <c r="H32" s="65"/>
      <c r="I32" s="65"/>
      <c r="J32" s="27"/>
      <c r="K32" s="28"/>
      <c r="L32" s="29" t="e">
        <f t="shared" si="0"/>
        <v>#DIV/0!</v>
      </c>
      <c r="M32" s="30" t="e">
        <f t="shared" si="2"/>
        <v>#DIV/0!</v>
      </c>
      <c r="N32" s="31" t="e">
        <f t="shared" si="1"/>
        <v>#DIV/0!</v>
      </c>
      <c r="O32" s="28" t="s">
        <v>32</v>
      </c>
      <c r="P32" s="27">
        <v>0</v>
      </c>
      <c r="Q32" s="29" t="e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#DIV/0!</v>
      </c>
    </row>
    <row r="33" spans="1:17" s="32" customFormat="1" ht="24" customHeight="1">
      <c r="A33" s="25" t="s">
        <v>50</v>
      </c>
      <c r="B33" s="33"/>
      <c r="D33" s="34"/>
      <c r="E33" s="64"/>
      <c r="F33" s="65"/>
      <c r="G33" s="65"/>
      <c r="H33" s="65"/>
      <c r="I33" s="65"/>
      <c r="J33" s="27"/>
      <c r="K33" s="28"/>
      <c r="L33" s="29" t="e">
        <f t="shared" si="0"/>
        <v>#DIV/0!</v>
      </c>
      <c r="M33" s="30" t="e">
        <f t="shared" si="2"/>
        <v>#DIV/0!</v>
      </c>
      <c r="N33" s="31" t="e">
        <f t="shared" si="1"/>
        <v>#DIV/0!</v>
      </c>
      <c r="O33" s="28" t="s">
        <v>32</v>
      </c>
      <c r="P33" s="27">
        <v>0</v>
      </c>
      <c r="Q33" s="29" t="e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#DIV/0!</v>
      </c>
    </row>
    <row r="34" spans="1:17" s="32" customFormat="1" ht="24" customHeight="1">
      <c r="A34" s="25" t="s">
        <v>51</v>
      </c>
      <c r="B34" s="33"/>
      <c r="D34" s="34"/>
      <c r="E34" s="64"/>
      <c r="F34" s="65"/>
      <c r="G34" s="65"/>
      <c r="H34" s="65"/>
      <c r="I34" s="65"/>
      <c r="J34" s="27"/>
      <c r="K34" s="28"/>
      <c r="L34" s="29" t="e">
        <f t="shared" si="0"/>
        <v>#DIV/0!</v>
      </c>
      <c r="M34" s="30" t="e">
        <f t="shared" si="2"/>
        <v>#DIV/0!</v>
      </c>
      <c r="N34" s="31" t="e">
        <f t="shared" si="1"/>
        <v>#DIV/0!</v>
      </c>
      <c r="O34" s="28" t="s">
        <v>32</v>
      </c>
      <c r="P34" s="27">
        <v>0</v>
      </c>
      <c r="Q34" s="29" t="e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#DIV/0!</v>
      </c>
    </row>
    <row r="35" spans="1:17" s="32" customFormat="1" ht="24" customHeight="1">
      <c r="A35" s="25" t="s">
        <v>52</v>
      </c>
      <c r="B35" s="33"/>
      <c r="D35" s="34"/>
      <c r="E35" s="64"/>
      <c r="F35" s="65"/>
      <c r="G35" s="65"/>
      <c r="H35" s="65"/>
      <c r="I35" s="65"/>
      <c r="J35" s="27"/>
      <c r="K35" s="28"/>
      <c r="L35" s="29" t="e">
        <f t="shared" si="0"/>
        <v>#DIV/0!</v>
      </c>
      <c r="M35" s="30" t="e">
        <f t="shared" si="2"/>
        <v>#DIV/0!</v>
      </c>
      <c r="N35" s="31" t="e">
        <f t="shared" si="1"/>
        <v>#DIV/0!</v>
      </c>
      <c r="O35" s="28" t="s">
        <v>32</v>
      </c>
      <c r="P35" s="27">
        <v>0</v>
      </c>
      <c r="Q35" s="29" t="e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#DIV/0!</v>
      </c>
    </row>
    <row r="36" spans="1:17" s="32" customFormat="1" ht="24" customHeight="1">
      <c r="A36" s="25" t="s">
        <v>53</v>
      </c>
      <c r="B36" s="33"/>
      <c r="D36" s="34"/>
      <c r="E36" s="64"/>
      <c r="F36" s="65"/>
      <c r="G36" s="65"/>
      <c r="H36" s="65"/>
      <c r="I36" s="65"/>
      <c r="J36" s="27"/>
      <c r="K36" s="28"/>
      <c r="L36" s="29" t="e">
        <f t="shared" si="0"/>
        <v>#DIV/0!</v>
      </c>
      <c r="M36" s="30" t="e">
        <f t="shared" si="2"/>
        <v>#DIV/0!</v>
      </c>
      <c r="N36" s="31" t="e">
        <f t="shared" si="1"/>
        <v>#DIV/0!</v>
      </c>
      <c r="O36" s="28" t="s">
        <v>32</v>
      </c>
      <c r="P36" s="27">
        <v>0</v>
      </c>
      <c r="Q36" s="29" t="e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#DIV/0!</v>
      </c>
    </row>
    <row r="37" spans="1:17" s="32" customFormat="1" ht="24" customHeight="1">
      <c r="A37" s="25" t="s">
        <v>54</v>
      </c>
      <c r="B37" s="33"/>
      <c r="D37" s="34"/>
      <c r="E37" s="64"/>
      <c r="F37" s="65"/>
      <c r="G37" s="65"/>
      <c r="H37" s="65"/>
      <c r="I37" s="65"/>
      <c r="J37" s="27"/>
      <c r="K37" s="28"/>
      <c r="L37" s="29" t="e">
        <f t="shared" si="0"/>
        <v>#DIV/0!</v>
      </c>
      <c r="M37" s="30" t="e">
        <f t="shared" si="2"/>
        <v>#DIV/0!</v>
      </c>
      <c r="N37" s="31" t="e">
        <f t="shared" si="1"/>
        <v>#DIV/0!</v>
      </c>
      <c r="O37" s="28" t="s">
        <v>32</v>
      </c>
      <c r="P37" s="27">
        <v>0</v>
      </c>
      <c r="Q37" s="29" t="e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#DIV/0!</v>
      </c>
    </row>
    <row r="38" spans="1:17" s="32" customFormat="1" ht="24" customHeight="1">
      <c r="A38" s="25" t="s">
        <v>55</v>
      </c>
      <c r="B38" s="33"/>
      <c r="D38" s="34"/>
      <c r="E38" s="64"/>
      <c r="F38" s="65"/>
      <c r="G38" s="65"/>
      <c r="H38" s="65"/>
      <c r="I38" s="65"/>
      <c r="J38" s="27"/>
      <c r="K38" s="28"/>
      <c r="L38" s="29" t="e">
        <f t="shared" si="0"/>
        <v>#DIV/0!</v>
      </c>
      <c r="M38" s="30" t="e">
        <f t="shared" si="2"/>
        <v>#DIV/0!</v>
      </c>
      <c r="N38" s="31" t="e">
        <f t="shared" si="1"/>
        <v>#DIV/0!</v>
      </c>
      <c r="O38" s="28" t="s">
        <v>32</v>
      </c>
      <c r="P38" s="27">
        <v>0</v>
      </c>
      <c r="Q38" s="29" t="e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#DIV/0!</v>
      </c>
    </row>
    <row r="39" spans="1:17" s="32" customFormat="1" ht="24" customHeight="1">
      <c r="A39" s="25" t="s">
        <v>56</v>
      </c>
      <c r="B39" s="33"/>
      <c r="D39" s="34"/>
      <c r="E39" s="64"/>
      <c r="F39" s="65"/>
      <c r="G39" s="65"/>
      <c r="H39" s="65"/>
      <c r="I39" s="65"/>
      <c r="J39" s="27"/>
      <c r="K39" s="28"/>
      <c r="L39" s="29" t="e">
        <f t="shared" si="0"/>
        <v>#DIV/0!</v>
      </c>
      <c r="M39" s="30" t="e">
        <f t="shared" si="2"/>
        <v>#DIV/0!</v>
      </c>
      <c r="N39" s="31" t="e">
        <f t="shared" si="1"/>
        <v>#DIV/0!</v>
      </c>
      <c r="O39" s="28" t="s">
        <v>32</v>
      </c>
      <c r="P39" s="27">
        <v>0</v>
      </c>
      <c r="Q39" s="29" t="e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#DIV/0!</v>
      </c>
    </row>
    <row r="40" spans="1:17" s="32" customFormat="1" ht="24" customHeight="1">
      <c r="A40" s="25" t="s">
        <v>57</v>
      </c>
      <c r="B40" s="33"/>
      <c r="D40" s="34"/>
      <c r="E40" s="64"/>
      <c r="F40" s="65"/>
      <c r="G40" s="65"/>
      <c r="H40" s="65"/>
      <c r="I40" s="65"/>
      <c r="J40" s="27"/>
      <c r="K40" s="28"/>
      <c r="L40" s="29" t="e">
        <f t="shared" si="0"/>
        <v>#DIV/0!</v>
      </c>
      <c r="M40" s="30" t="e">
        <f t="shared" si="2"/>
        <v>#DIV/0!</v>
      </c>
      <c r="N40" s="31" t="e">
        <f t="shared" si="1"/>
        <v>#DIV/0!</v>
      </c>
      <c r="O40" s="28" t="s">
        <v>32</v>
      </c>
      <c r="P40" s="27">
        <v>0</v>
      </c>
      <c r="Q40" s="29" t="e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#DIV/0!</v>
      </c>
    </row>
    <row r="41" spans="1:17" s="32" customFormat="1" ht="24" customHeight="1">
      <c r="A41" s="25" t="s">
        <v>58</v>
      </c>
      <c r="B41" s="33"/>
      <c r="D41" s="34"/>
      <c r="E41" s="64"/>
      <c r="F41" s="65"/>
      <c r="G41" s="65"/>
      <c r="H41" s="65"/>
      <c r="I41" s="65"/>
      <c r="J41" s="27"/>
      <c r="K41" s="28"/>
      <c r="L41" s="29" t="e">
        <f t="shared" si="0"/>
        <v>#DIV/0!</v>
      </c>
      <c r="M41" s="30" t="e">
        <f t="shared" si="2"/>
        <v>#DIV/0!</v>
      </c>
      <c r="N41" s="31" t="e">
        <f t="shared" si="1"/>
        <v>#DIV/0!</v>
      </c>
      <c r="O41" s="28" t="s">
        <v>32</v>
      </c>
      <c r="P41" s="27">
        <v>0</v>
      </c>
      <c r="Q41" s="29" t="e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#DIV/0!</v>
      </c>
    </row>
    <row r="42" spans="1:17" s="32" customFormat="1" ht="24" customHeight="1">
      <c r="A42" s="25" t="s">
        <v>59</v>
      </c>
      <c r="B42" s="33"/>
      <c r="D42" s="34"/>
      <c r="E42" s="64"/>
      <c r="F42" s="65"/>
      <c r="G42" s="65"/>
      <c r="H42" s="65"/>
      <c r="I42" s="65"/>
      <c r="J42" s="27"/>
      <c r="K42" s="28"/>
      <c r="L42" s="29" t="e">
        <f t="shared" si="0"/>
        <v>#DIV/0!</v>
      </c>
      <c r="M42" s="30" t="e">
        <f t="shared" si="2"/>
        <v>#DIV/0!</v>
      </c>
      <c r="N42" s="31" t="e">
        <f t="shared" si="1"/>
        <v>#DIV/0!</v>
      </c>
      <c r="O42" s="28" t="s">
        <v>32</v>
      </c>
      <c r="P42" s="27">
        <v>0</v>
      </c>
      <c r="Q42" s="29" t="e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#DIV/0!</v>
      </c>
    </row>
    <row r="43" spans="1:17" s="32" customFormat="1" ht="24" customHeight="1">
      <c r="A43" s="25" t="s">
        <v>60</v>
      </c>
      <c r="B43" s="59"/>
      <c r="D43" s="60"/>
      <c r="E43" s="64"/>
      <c r="F43" s="65"/>
      <c r="G43" s="65"/>
      <c r="H43" s="65"/>
      <c r="I43" s="65"/>
      <c r="J43" s="27"/>
      <c r="K43" s="28"/>
      <c r="L43" s="29" t="e">
        <f t="shared" si="0"/>
        <v>#DIV/0!</v>
      </c>
      <c r="M43" s="30" t="e">
        <f t="shared" si="2"/>
        <v>#DIV/0!</v>
      </c>
      <c r="N43" s="31" t="e">
        <f t="shared" si="1"/>
        <v>#DIV/0!</v>
      </c>
      <c r="O43" s="28" t="s">
        <v>32</v>
      </c>
      <c r="P43" s="27">
        <v>0</v>
      </c>
      <c r="Q43" s="29" t="e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#DIV/0!</v>
      </c>
    </row>
    <row r="44" spans="1:17" s="32" customFormat="1" ht="24" customHeight="1">
      <c r="A44" s="25" t="s">
        <v>61</v>
      </c>
      <c r="B44" s="33"/>
      <c r="D44" s="34"/>
      <c r="E44" s="64"/>
      <c r="F44" s="65"/>
      <c r="G44" s="65"/>
      <c r="H44" s="65"/>
      <c r="I44" s="65"/>
      <c r="J44" s="27"/>
      <c r="K44" s="28"/>
      <c r="L44" s="29" t="e">
        <f t="shared" si="0"/>
        <v>#DIV/0!</v>
      </c>
      <c r="M44" s="30" t="e">
        <f t="shared" si="2"/>
        <v>#DIV/0!</v>
      </c>
      <c r="N44" s="31" t="e">
        <f t="shared" si="1"/>
        <v>#DIV/0!</v>
      </c>
      <c r="O44" s="28" t="s">
        <v>32</v>
      </c>
      <c r="P44" s="27">
        <v>0</v>
      </c>
      <c r="Q44" s="29" t="e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#DIV/0!</v>
      </c>
    </row>
    <row r="45" spans="1:17" s="32" customFormat="1" ht="24" customHeight="1">
      <c r="A45" s="25" t="s">
        <v>62</v>
      </c>
      <c r="B45" s="33"/>
      <c r="D45" s="34"/>
      <c r="E45" s="64"/>
      <c r="F45" s="65"/>
      <c r="G45" s="65"/>
      <c r="H45" s="65"/>
      <c r="I45" s="65"/>
      <c r="J45" s="27"/>
      <c r="K45" s="28"/>
      <c r="L45" s="29" t="e">
        <f t="shared" si="0"/>
        <v>#DIV/0!</v>
      </c>
      <c r="M45" s="30" t="e">
        <f t="shared" si="2"/>
        <v>#DIV/0!</v>
      </c>
      <c r="N45" s="31" t="e">
        <f t="shared" si="1"/>
        <v>#DIV/0!</v>
      </c>
      <c r="O45" s="28" t="s">
        <v>32</v>
      </c>
      <c r="P45" s="27">
        <v>0</v>
      </c>
      <c r="Q45" s="29" t="e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#DIV/0!</v>
      </c>
    </row>
    <row r="46" spans="1:17" s="32" customFormat="1" ht="24" customHeight="1">
      <c r="A46" s="25" t="s">
        <v>63</v>
      </c>
      <c r="B46" s="33"/>
      <c r="D46" s="63"/>
      <c r="E46" s="64"/>
      <c r="F46" s="65"/>
      <c r="G46" s="65"/>
      <c r="H46" s="65"/>
      <c r="I46" s="65"/>
      <c r="J46" s="27"/>
      <c r="K46" s="28"/>
      <c r="L46" s="29" t="e">
        <f t="shared" si="0"/>
        <v>#DIV/0!</v>
      </c>
      <c r="M46" s="30" t="e">
        <f t="shared" si="2"/>
        <v>#DIV/0!</v>
      </c>
      <c r="N46" s="31" t="e">
        <f t="shared" si="1"/>
        <v>#DIV/0!</v>
      </c>
      <c r="O46" s="28" t="s">
        <v>32</v>
      </c>
      <c r="P46" s="27">
        <v>0</v>
      </c>
      <c r="Q46" s="29" t="e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#DIV/0!</v>
      </c>
    </row>
    <row r="47" spans="1:17" s="32" customFormat="1" ht="24" customHeight="1">
      <c r="A47" s="25" t="s">
        <v>64</v>
      </c>
      <c r="B47" s="33"/>
      <c r="D47" s="34"/>
      <c r="E47" s="64"/>
      <c r="F47" s="65"/>
      <c r="G47" s="65"/>
      <c r="H47" s="65"/>
      <c r="I47" s="65"/>
      <c r="J47" s="27"/>
      <c r="K47" s="28"/>
      <c r="L47" s="29" t="e">
        <f t="shared" si="0"/>
        <v>#DIV/0!</v>
      </c>
      <c r="M47" s="30" t="e">
        <f t="shared" si="2"/>
        <v>#DIV/0!</v>
      </c>
      <c r="N47" s="31" t="e">
        <f t="shared" si="1"/>
        <v>#DIV/0!</v>
      </c>
      <c r="O47" s="28" t="s">
        <v>32</v>
      </c>
      <c r="P47" s="27">
        <v>0</v>
      </c>
      <c r="Q47" s="29" t="e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#DIV/0!</v>
      </c>
    </row>
    <row r="48" spans="1:17" s="32" customFormat="1" ht="24" customHeight="1">
      <c r="A48" s="25" t="s">
        <v>65</v>
      </c>
      <c r="B48" s="33"/>
      <c r="D48" s="34"/>
      <c r="E48" s="64"/>
      <c r="F48" s="65"/>
      <c r="G48" s="65"/>
      <c r="H48" s="65"/>
      <c r="I48" s="65"/>
      <c r="J48" s="27"/>
      <c r="K48" s="28"/>
      <c r="L48" s="29" t="e">
        <f t="shared" si="0"/>
        <v>#DIV/0!</v>
      </c>
      <c r="M48" s="30" t="e">
        <f t="shared" si="2"/>
        <v>#DIV/0!</v>
      </c>
      <c r="N48" s="31" t="e">
        <f t="shared" si="1"/>
        <v>#DIV/0!</v>
      </c>
      <c r="O48" s="28" t="s">
        <v>32</v>
      </c>
      <c r="P48" s="27">
        <v>0</v>
      </c>
      <c r="Q48" s="29" t="e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#DIV/0!</v>
      </c>
    </row>
    <row r="49" spans="1:17" s="32" customFormat="1" ht="24" customHeight="1">
      <c r="A49" s="25" t="s">
        <v>66</v>
      </c>
      <c r="B49" s="33"/>
      <c r="D49" s="34"/>
      <c r="E49" s="64"/>
      <c r="F49" s="65"/>
      <c r="G49" s="65"/>
      <c r="H49" s="65"/>
      <c r="I49" s="65"/>
      <c r="J49" s="27"/>
      <c r="K49" s="28"/>
      <c r="L49" s="29" t="e">
        <f t="shared" si="0"/>
        <v>#DIV/0!</v>
      </c>
      <c r="M49" s="30" t="e">
        <f t="shared" si="2"/>
        <v>#DIV/0!</v>
      </c>
      <c r="N49" s="31" t="e">
        <f t="shared" si="1"/>
        <v>#DIV/0!</v>
      </c>
      <c r="O49" s="28" t="s">
        <v>32</v>
      </c>
      <c r="P49" s="27">
        <v>0</v>
      </c>
      <c r="Q49" s="29" t="e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#DIV/0!</v>
      </c>
    </row>
    <row r="50" spans="1:17" s="32" customFormat="1" ht="24" customHeight="1">
      <c r="A50" s="25" t="s">
        <v>67</v>
      </c>
      <c r="B50" s="33"/>
      <c r="C50" s="35"/>
      <c r="D50" s="34"/>
      <c r="E50" s="64"/>
      <c r="F50" s="65"/>
      <c r="G50" s="65"/>
      <c r="H50" s="65"/>
      <c r="I50" s="65"/>
      <c r="J50" s="27"/>
      <c r="K50" s="28"/>
      <c r="L50" s="29" t="e">
        <f t="shared" si="0"/>
        <v>#DIV/0!</v>
      </c>
      <c r="M50" s="30" t="e">
        <f t="shared" si="2"/>
        <v>#DIV/0!</v>
      </c>
      <c r="N50" s="31" t="e">
        <f t="shared" si="1"/>
        <v>#DIV/0!</v>
      </c>
      <c r="O50" s="28" t="s">
        <v>32</v>
      </c>
      <c r="P50" s="27">
        <v>0</v>
      </c>
      <c r="Q50" s="29" t="e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#DIV/0!</v>
      </c>
    </row>
    <row r="51" spans="1:17" s="32" customFormat="1" ht="24" customHeight="1">
      <c r="A51" s="25" t="s">
        <v>68</v>
      </c>
      <c r="B51" s="33"/>
      <c r="C51" s="35"/>
      <c r="D51" s="34"/>
      <c r="E51" s="64"/>
      <c r="F51" s="65"/>
      <c r="G51" s="65"/>
      <c r="H51" s="65"/>
      <c r="I51" s="65"/>
      <c r="J51" s="27"/>
      <c r="K51" s="28"/>
      <c r="L51" s="29" t="e">
        <f t="shared" si="0"/>
        <v>#DIV/0!</v>
      </c>
      <c r="M51" s="30" t="e">
        <f t="shared" si="2"/>
        <v>#DIV/0!</v>
      </c>
      <c r="N51" s="31" t="e">
        <f t="shared" si="1"/>
        <v>#DIV/0!</v>
      </c>
      <c r="O51" s="28" t="s">
        <v>32</v>
      </c>
      <c r="P51" s="27">
        <v>0</v>
      </c>
      <c r="Q51" s="29" t="e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#DIV/0!</v>
      </c>
    </row>
    <row r="52" spans="1:17" s="32" customFormat="1" ht="24" customHeight="1">
      <c r="A52" s="25" t="s">
        <v>69</v>
      </c>
      <c r="B52" s="33"/>
      <c r="C52" s="35"/>
      <c r="D52" s="34"/>
      <c r="E52" s="64"/>
      <c r="F52" s="65"/>
      <c r="G52" s="65"/>
      <c r="H52" s="65"/>
      <c r="I52" s="65"/>
      <c r="J52" s="27"/>
      <c r="K52" s="28"/>
      <c r="L52" s="29" t="e">
        <f t="shared" si="0"/>
        <v>#DIV/0!</v>
      </c>
      <c r="M52" s="30" t="e">
        <f t="shared" si="2"/>
        <v>#DIV/0!</v>
      </c>
      <c r="N52" s="31" t="e">
        <f t="shared" si="1"/>
        <v>#DIV/0!</v>
      </c>
      <c r="O52" s="28" t="s">
        <v>32</v>
      </c>
      <c r="P52" s="27">
        <v>0</v>
      </c>
      <c r="Q52" s="29" t="e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#DIV/0!</v>
      </c>
    </row>
    <row r="53" spans="1:17" s="32" customFormat="1" ht="24" customHeight="1">
      <c r="A53" s="25" t="s">
        <v>70</v>
      </c>
      <c r="B53" s="61"/>
      <c r="C53" s="35"/>
      <c r="D53" s="62"/>
      <c r="E53" s="64"/>
      <c r="F53" s="65"/>
      <c r="G53" s="65"/>
      <c r="H53" s="65"/>
      <c r="I53" s="65"/>
      <c r="J53" s="27"/>
      <c r="K53" s="28"/>
      <c r="L53" s="29" t="e">
        <f>IF(INT(Q53)=0,P53,IF(INT(P53)&gt;INT(Q53),P53,Q53))</f>
        <v>#DIV/0!</v>
      </c>
      <c r="M53" s="30" t="e">
        <f t="shared" si="2"/>
        <v>#DIV/0!</v>
      </c>
      <c r="N53" s="31" t="e">
        <f t="shared" si="1"/>
        <v>#DIV/0!</v>
      </c>
      <c r="O53" s="28" t="s">
        <v>32</v>
      </c>
      <c r="P53" s="27">
        <v>0</v>
      </c>
      <c r="Q53" s="29" t="e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#DIV/0!</v>
      </c>
    </row>
    <row r="54" spans="1:17" s="32" customFormat="1" ht="24" customHeight="1">
      <c r="A54" s="25" t="s">
        <v>71</v>
      </c>
      <c r="B54" s="33"/>
      <c r="D54" s="34"/>
      <c r="E54" s="64"/>
      <c r="F54" s="65"/>
      <c r="G54" s="65"/>
      <c r="H54" s="65"/>
      <c r="I54" s="65"/>
      <c r="J54" s="27"/>
      <c r="K54" s="28"/>
      <c r="L54" s="29" t="e">
        <f>IF(INT(Q54)=0,P54,IF(INT(P54)&gt;INT(Q54),P54,Q54))</f>
        <v>#DIV/0!</v>
      </c>
      <c r="M54" s="30" t="e">
        <f t="shared" si="2"/>
        <v>#DIV/0!</v>
      </c>
      <c r="N54" s="31" t="e">
        <f>IF(M54&gt;=80,"A",IF(M54&gt;=75,"AB",IF(M54&gt;=70,"B",IF(M54&gt;=65,"BC",IF(M54&gt;=60,"C",IF(M54&gt;=50,"D","E"))))))</f>
        <v>#DIV/0!</v>
      </c>
      <c r="O54" s="28" t="s">
        <v>32</v>
      </c>
      <c r="P54" s="27">
        <v>0</v>
      </c>
      <c r="Q54" s="29" t="e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#DIV/0!</v>
      </c>
    </row>
    <row r="55" spans="1:17" s="32" customFormat="1" ht="24" customHeight="1">
      <c r="A55" s="25" t="s">
        <v>72</v>
      </c>
      <c r="B55" s="33"/>
      <c r="C55" s="36"/>
      <c r="D55" s="34"/>
      <c r="E55" s="64"/>
      <c r="F55" s="65"/>
      <c r="G55" s="65"/>
      <c r="H55" s="65"/>
      <c r="I55" s="65"/>
      <c r="J55" s="27"/>
      <c r="K55" s="28"/>
      <c r="L55" s="29" t="e">
        <f>IF(INT(Q55)=0,P55,IF(INT(P55)&gt;INT(Q55),P55,Q55))</f>
        <v>#DIV/0!</v>
      </c>
      <c r="M55" s="30" t="e">
        <f t="shared" si="2"/>
        <v>#DIV/0!</v>
      </c>
      <c r="N55" s="37" t="e">
        <f>IF(M55&gt;=80,"A",IF(M55&gt;=75,"AB",IF(M55&gt;=70,"B",IF(M55&gt;=65,"BC",IF(M55&gt;=60,"C",IF(M55&gt;=50,"D","E"))))))</f>
        <v>#DIV/0!</v>
      </c>
      <c r="O55" s="38" t="s">
        <v>32</v>
      </c>
      <c r="P55" s="39">
        <v>0</v>
      </c>
      <c r="Q55" s="40" t="e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#DIV/0!</v>
      </c>
    </row>
    <row r="56" spans="1:17" s="32" customFormat="1" ht="24" customHeight="1">
      <c r="A56" s="25" t="s">
        <v>73</v>
      </c>
      <c r="B56" s="33"/>
      <c r="C56" s="36"/>
      <c r="D56" s="34"/>
      <c r="E56" s="64"/>
      <c r="F56" s="65"/>
      <c r="G56" s="65"/>
      <c r="H56" s="65"/>
      <c r="I56" s="65"/>
      <c r="J56" s="27"/>
      <c r="K56" s="28"/>
      <c r="L56" s="29" t="e">
        <f t="shared" ref="L56:L61" si="3">IF(INT(Q56)=0,P56,IF(INT(P56)&gt;INT(Q56),P56,Q56))</f>
        <v>#DIV/0!</v>
      </c>
      <c r="M56" s="30" t="e">
        <f>L56</f>
        <v>#DIV/0!</v>
      </c>
      <c r="N56" s="37" t="e">
        <f t="shared" ref="N56:N61" si="4">IF(M56&gt;=80,"A",IF(M56&gt;=75,"AB",IF(M56&gt;=70,"B",IF(M56&gt;=65,"BC",IF(M56&gt;=60,"C",IF(M56&gt;=50,"D","E"))))))</f>
        <v>#DIV/0!</v>
      </c>
      <c r="O56" s="38" t="s">
        <v>32</v>
      </c>
      <c r="P56" s="39">
        <v>0</v>
      </c>
      <c r="Q56" s="40" t="e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#DIV/0!</v>
      </c>
    </row>
    <row r="57" spans="1:17" s="32" customFormat="1" ht="24" customHeight="1">
      <c r="A57" s="25" t="s">
        <v>74</v>
      </c>
      <c r="B57" s="33"/>
      <c r="C57" s="36"/>
      <c r="D57" s="34"/>
      <c r="E57" s="64"/>
      <c r="F57" s="65"/>
      <c r="G57" s="65"/>
      <c r="H57" s="65"/>
      <c r="I57" s="65"/>
      <c r="J57" s="27"/>
      <c r="K57" s="28"/>
      <c r="L57" s="29" t="e">
        <f t="shared" si="3"/>
        <v>#DIV/0!</v>
      </c>
      <c r="M57" s="30" t="e">
        <f t="shared" ref="M57:M61" si="5">L57</f>
        <v>#DIV/0!</v>
      </c>
      <c r="N57" s="37" t="e">
        <f t="shared" si="4"/>
        <v>#DIV/0!</v>
      </c>
      <c r="O57" s="38" t="s">
        <v>32</v>
      </c>
      <c r="P57" s="39">
        <v>0</v>
      </c>
      <c r="Q57" s="40" t="e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#DIV/0!</v>
      </c>
    </row>
    <row r="58" spans="1:17" s="32" customFormat="1" ht="24" customHeight="1">
      <c r="A58" s="25" t="s">
        <v>75</v>
      </c>
      <c r="B58" s="33"/>
      <c r="C58" s="36"/>
      <c r="D58" s="34"/>
      <c r="E58" s="64"/>
      <c r="F58" s="65"/>
      <c r="G58" s="65"/>
      <c r="H58" s="65"/>
      <c r="I58" s="65"/>
      <c r="J58" s="27"/>
      <c r="K58" s="28"/>
      <c r="L58" s="29" t="e">
        <f t="shared" si="3"/>
        <v>#DIV/0!</v>
      </c>
      <c r="M58" s="30" t="e">
        <f t="shared" si="5"/>
        <v>#DIV/0!</v>
      </c>
      <c r="N58" s="37" t="e">
        <f t="shared" si="4"/>
        <v>#DIV/0!</v>
      </c>
      <c r="O58" s="38" t="s">
        <v>32</v>
      </c>
      <c r="P58" s="39">
        <v>0</v>
      </c>
      <c r="Q58" s="40" t="e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#DIV/0!</v>
      </c>
    </row>
    <row r="59" spans="1:17" s="32" customFormat="1" ht="24" customHeight="1">
      <c r="A59" s="25" t="s">
        <v>76</v>
      </c>
      <c r="B59" s="33"/>
      <c r="C59" s="36"/>
      <c r="D59" s="34"/>
      <c r="E59" s="64"/>
      <c r="F59" s="65"/>
      <c r="G59" s="65"/>
      <c r="H59" s="65"/>
      <c r="I59" s="65"/>
      <c r="J59" s="27"/>
      <c r="K59" s="28"/>
      <c r="L59" s="29" t="e">
        <f t="shared" si="3"/>
        <v>#DIV/0!</v>
      </c>
      <c r="M59" s="30" t="e">
        <f t="shared" si="5"/>
        <v>#DIV/0!</v>
      </c>
      <c r="N59" s="37" t="e">
        <f t="shared" si="4"/>
        <v>#DIV/0!</v>
      </c>
      <c r="O59" s="38" t="s">
        <v>32</v>
      </c>
      <c r="P59" s="39">
        <v>0</v>
      </c>
      <c r="Q59" s="40" t="e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#DIV/0!</v>
      </c>
    </row>
    <row r="60" spans="1:17" s="32" customFormat="1" ht="24" customHeight="1">
      <c r="A60" s="25" t="s">
        <v>77</v>
      </c>
      <c r="B60" s="33"/>
      <c r="C60" s="36"/>
      <c r="D60" s="34"/>
      <c r="E60" s="64"/>
      <c r="F60" s="65"/>
      <c r="G60" s="65"/>
      <c r="H60" s="65"/>
      <c r="I60" s="65"/>
      <c r="J60" s="27"/>
      <c r="K60" s="28"/>
      <c r="L60" s="29" t="e">
        <f t="shared" si="3"/>
        <v>#DIV/0!</v>
      </c>
      <c r="M60" s="30" t="e">
        <f t="shared" si="5"/>
        <v>#DIV/0!</v>
      </c>
      <c r="N60" s="37" t="e">
        <f t="shared" si="4"/>
        <v>#DIV/0!</v>
      </c>
      <c r="O60" s="38" t="s">
        <v>32</v>
      </c>
      <c r="P60" s="39">
        <v>0</v>
      </c>
      <c r="Q60" s="40" t="e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#DIV/0!</v>
      </c>
    </row>
    <row r="61" spans="1:17" s="32" customFormat="1" ht="24" customHeight="1">
      <c r="A61" s="25" t="s">
        <v>78</v>
      </c>
      <c r="B61" s="33"/>
      <c r="C61" s="36"/>
      <c r="D61" s="34"/>
      <c r="E61" s="64"/>
      <c r="F61" s="65"/>
      <c r="G61" s="65"/>
      <c r="H61" s="65"/>
      <c r="I61" s="65"/>
      <c r="J61" s="27"/>
      <c r="K61" s="28"/>
      <c r="L61" s="29" t="e">
        <f t="shared" si="3"/>
        <v>#DIV/0!</v>
      </c>
      <c r="M61" s="30" t="e">
        <f t="shared" si="5"/>
        <v>#DIV/0!</v>
      </c>
      <c r="N61" s="37" t="e">
        <f t="shared" si="4"/>
        <v>#DIV/0!</v>
      </c>
      <c r="O61" s="38" t="s">
        <v>32</v>
      </c>
      <c r="P61" s="39">
        <v>0</v>
      </c>
      <c r="Q61" s="40" t="e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#DIV/0!</v>
      </c>
    </row>
    <row r="62" spans="1:17" ht="14.25" customHeight="1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>
      <c r="D64" s="46" t="s">
        <v>82</v>
      </c>
      <c r="E64" s="46">
        <f>COUNTIF(N14:N61,"A")</f>
        <v>0</v>
      </c>
      <c r="F64" s="47">
        <f>E64/$A$61</f>
        <v>0</v>
      </c>
      <c r="J64" s="48"/>
      <c r="K64" s="48"/>
      <c r="L64" s="48"/>
      <c r="Q64" s="45"/>
    </row>
    <row r="65" spans="1:17" s="42" customFormat="1" ht="12.75">
      <c r="D65" s="46" t="s">
        <v>83</v>
      </c>
      <c r="E65" s="46">
        <f>COUNTIF(N14:N61,"AB")</f>
        <v>0</v>
      </c>
      <c r="F65" s="47">
        <f t="shared" ref="F65:F71" si="6">E65/$A$61</f>
        <v>0</v>
      </c>
      <c r="J65" s="48"/>
      <c r="K65" s="48"/>
      <c r="L65" s="48"/>
      <c r="Q65" s="45"/>
    </row>
    <row r="66" spans="1:17" s="42" customFormat="1" ht="12.75">
      <c r="D66" s="46" t="s">
        <v>84</v>
      </c>
      <c r="E66" s="46">
        <f>COUNTIF(N14:N61,"B")</f>
        <v>0</v>
      </c>
      <c r="F66" s="47">
        <f t="shared" si="6"/>
        <v>0</v>
      </c>
      <c r="J66" s="48"/>
      <c r="K66" s="48"/>
      <c r="L66" s="48"/>
      <c r="Q66" s="45"/>
    </row>
    <row r="67" spans="1:17" s="42" customFormat="1" ht="12.75">
      <c r="D67" s="46" t="s">
        <v>85</v>
      </c>
      <c r="E67" s="46">
        <f>COUNTIF(N14:N61,"BC")</f>
        <v>0</v>
      </c>
      <c r="F67" s="47">
        <f t="shared" si="6"/>
        <v>0</v>
      </c>
      <c r="J67" s="48"/>
      <c r="K67" s="48"/>
      <c r="L67" s="48"/>
      <c r="Q67" s="45"/>
    </row>
    <row r="68" spans="1:17" s="42" customFormat="1" ht="12.75">
      <c r="D68" s="46" t="s">
        <v>86</v>
      </c>
      <c r="E68" s="46">
        <f>COUNTIF(N14:N61,"C")</f>
        <v>0</v>
      </c>
      <c r="F68" s="47">
        <f t="shared" si="6"/>
        <v>0</v>
      </c>
      <c r="J68" s="48"/>
      <c r="K68" s="48"/>
      <c r="L68" s="48"/>
      <c r="Q68" s="45"/>
    </row>
    <row r="69" spans="1:17" s="42" customFormat="1" ht="12.75">
      <c r="D69" s="46" t="s">
        <v>87</v>
      </c>
      <c r="E69" s="46">
        <f>COUNTIF(N14:N61,"D")</f>
        <v>0</v>
      </c>
      <c r="F69" s="47">
        <f t="shared" si="6"/>
        <v>0</v>
      </c>
      <c r="J69" s="48"/>
      <c r="K69" s="48"/>
      <c r="L69" s="48"/>
      <c r="Q69" s="45"/>
    </row>
    <row r="70" spans="1:17" s="42" customFormat="1" ht="12.75">
      <c r="D70" s="46" t="s">
        <v>88</v>
      </c>
      <c r="E70" s="46">
        <f>COUNTIF(N14:N61,"E")</f>
        <v>0</v>
      </c>
      <c r="F70" s="47">
        <f t="shared" si="6"/>
        <v>0</v>
      </c>
      <c r="J70" s="48"/>
      <c r="K70" s="48"/>
      <c r="L70" s="48"/>
      <c r="Q70" s="45"/>
    </row>
    <row r="71" spans="1:17" s="42" customFormat="1" ht="12.75">
      <c r="D71" s="49" t="s">
        <v>89</v>
      </c>
      <c r="E71" s="46">
        <f>SUM(E64:E70)</f>
        <v>0</v>
      </c>
      <c r="F71" s="47">
        <f t="shared" si="6"/>
        <v>0</v>
      </c>
      <c r="J71" s="48"/>
      <c r="K71" s="48"/>
      <c r="L71" s="48"/>
      <c r="Q71" s="45"/>
    </row>
    <row r="72" spans="1:17" s="32" customFormat="1" ht="21.75" customHeight="1">
      <c r="G72" s="50"/>
      <c r="H72" s="50"/>
      <c r="I72" s="51"/>
      <c r="J72" s="51"/>
      <c r="K72" s="51"/>
      <c r="L72" s="51"/>
      <c r="Q72" s="52"/>
    </row>
    <row r="73" spans="1:17" s="32" customFormat="1" ht="21.75" customHeight="1">
      <c r="G73" s="50"/>
      <c r="H73" s="50"/>
      <c r="I73" s="32" t="s">
        <v>90</v>
      </c>
      <c r="J73" s="51"/>
      <c r="K73" s="51"/>
      <c r="L73" s="51"/>
      <c r="Q73" s="52"/>
    </row>
    <row r="74" spans="1:17" s="32" customFormat="1" ht="12">
      <c r="D74" s="53"/>
      <c r="E74" s="50"/>
      <c r="F74" s="51"/>
      <c r="I74" s="32" t="s">
        <v>91</v>
      </c>
      <c r="Q74" s="52"/>
    </row>
    <row r="75" spans="1:17" s="32" customFormat="1" ht="12">
      <c r="D75" s="53"/>
      <c r="E75" s="50"/>
      <c r="F75" s="51"/>
      <c r="Q75" s="52"/>
    </row>
    <row r="76" spans="1:17" s="32" customFormat="1" ht="12">
      <c r="D76" s="53"/>
      <c r="E76" s="50"/>
      <c r="F76" s="51"/>
      <c r="Q76" s="52"/>
    </row>
    <row r="77" spans="1:17" s="32" customFormat="1" ht="12">
      <c r="Q77" s="52"/>
    </row>
    <row r="78" spans="1:17" s="32" customFormat="1" ht="12">
      <c r="I78" s="32" t="s">
        <v>92</v>
      </c>
      <c r="Q78" s="52"/>
    </row>
    <row r="79" spans="1:17" s="32" customFormat="1" ht="12">
      <c r="Q79" s="52"/>
    </row>
    <row r="80" spans="1:17" s="56" customFormat="1" ht="14.2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5"/>
    </row>
    <row r="81" spans="1:17" s="56" customFormat="1" ht="14.2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5"/>
    </row>
    <row r="82" spans="1:17" s="56" customFormat="1" ht="14.2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5"/>
    </row>
    <row r="83" spans="1:17" s="56" customFormat="1" ht="14.2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5"/>
    </row>
    <row r="84" spans="1:17" s="56" customFormat="1" ht="14.25" customHeight="1">
      <c r="A84" s="54"/>
      <c r="B84" s="54"/>
      <c r="C84" s="54"/>
      <c r="D84" s="54"/>
      <c r="E84" s="54"/>
      <c r="F84" s="54"/>
      <c r="G84" s="54"/>
      <c r="H84" s="54"/>
      <c r="J84" s="54"/>
      <c r="K84" s="54"/>
      <c r="L84" s="54"/>
      <c r="M84" s="54"/>
      <c r="N84" s="54"/>
      <c r="O84" s="54"/>
      <c r="P84" s="54"/>
      <c r="Q84" s="55"/>
    </row>
    <row r="85" spans="1:17" s="56" customFormat="1" ht="14.2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5"/>
    </row>
    <row r="86" spans="1:1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1"/>
  <sheetViews>
    <sheetView tabSelected="1" topLeftCell="A13" zoomScaleNormal="100" workbookViewId="0">
      <selection activeCell="N75" sqref="N75"/>
    </sheetView>
  </sheetViews>
  <sheetFormatPr defaultColWidth="12.5703125" defaultRowHeight="15" customHeight="1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57" customWidth="1"/>
  </cols>
  <sheetData>
    <row r="1" spans="1:17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>
      <c r="A6" s="4" t="s">
        <v>7</v>
      </c>
      <c r="B6" s="2"/>
      <c r="C6" s="4" t="s">
        <v>2</v>
      </c>
      <c r="D6" s="4" t="s">
        <v>95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>
      <c r="A7" s="4" t="s">
        <v>8</v>
      </c>
      <c r="B7" s="2"/>
      <c r="C7" s="4" t="s">
        <v>2</v>
      </c>
      <c r="D7" s="8" t="s">
        <v>93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>
      <c r="A8" s="4" t="s">
        <v>9</v>
      </c>
      <c r="B8" s="2"/>
      <c r="C8" s="4" t="s">
        <v>2</v>
      </c>
      <c r="D8" s="5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>
      <c r="A9" s="4" t="s">
        <v>10</v>
      </c>
      <c r="B9" s="2"/>
      <c r="C9" s="4" t="s">
        <v>2</v>
      </c>
      <c r="D9" s="5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>
      <c r="A11" s="89" t="s">
        <v>11</v>
      </c>
      <c r="B11" s="89" t="s">
        <v>12</v>
      </c>
      <c r="C11" s="89" t="s">
        <v>13</v>
      </c>
      <c r="D11" s="91" t="s">
        <v>14</v>
      </c>
      <c r="E11" s="93" t="s">
        <v>15</v>
      </c>
      <c r="F11" s="94"/>
      <c r="G11" s="94"/>
      <c r="H11" s="94"/>
      <c r="I11" s="94"/>
      <c r="J11" s="95" t="s">
        <v>16</v>
      </c>
      <c r="K11" s="96"/>
      <c r="L11" s="97"/>
      <c r="M11" s="84" t="s">
        <v>17</v>
      </c>
      <c r="N11" s="85"/>
      <c r="O11" s="11"/>
      <c r="P11" s="11"/>
      <c r="Q11" s="12"/>
    </row>
    <row r="12" spans="1:17" s="13" customFormat="1" ht="25.5" customHeight="1" thickBot="1">
      <c r="A12" s="90"/>
      <c r="B12" s="90"/>
      <c r="C12" s="90"/>
      <c r="D12" s="92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>
      <c r="A13" s="86" t="s">
        <v>28</v>
      </c>
      <c r="B13" s="87"/>
      <c r="C13" s="88"/>
      <c r="D13" s="87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23" t="s">
        <v>30</v>
      </c>
    </row>
    <row r="14" spans="1:17" s="32" customFormat="1" ht="24" customHeight="1">
      <c r="A14" s="25" t="s">
        <v>31</v>
      </c>
      <c r="B14" s="71">
        <v>232200486</v>
      </c>
      <c r="D14" s="72" t="s">
        <v>97</v>
      </c>
      <c r="E14" s="26">
        <v>100</v>
      </c>
      <c r="F14" s="27">
        <v>80</v>
      </c>
      <c r="G14" s="27">
        <v>93</v>
      </c>
      <c r="H14" s="27"/>
      <c r="I14" s="27">
        <v>74</v>
      </c>
      <c r="J14" s="27">
        <v>85</v>
      </c>
      <c r="K14" s="28"/>
      <c r="L14" s="29">
        <f t="shared" ref="L14:L52" si="0">IF(INT(Q14)=0,P14,IF(INT(P14)&gt;INT(Q14),P14,Q14))</f>
        <v>85</v>
      </c>
      <c r="M14" s="30">
        <f>L14</f>
        <v>85</v>
      </c>
      <c r="N14" s="31" t="str">
        <f>IF(M14&gt;=80,"A",IF(M14&gt;=75,"AB",IF(M14&gt;=70,"B",IF(M14&gt;=65,"BC",IF(M14&gt;=60,"C",IF(M14&gt;=50,"D","E"))))))</f>
        <v>A</v>
      </c>
      <c r="O14" s="28" t="s">
        <v>32</v>
      </c>
      <c r="P14" s="27">
        <v>0</v>
      </c>
      <c r="Q14" s="29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85</v>
      </c>
    </row>
    <row r="15" spans="1:17" s="32" customFormat="1" ht="24" customHeight="1">
      <c r="A15" s="25" t="s">
        <v>33</v>
      </c>
      <c r="B15" s="71">
        <v>232200487</v>
      </c>
      <c r="D15" s="72" t="s">
        <v>98</v>
      </c>
      <c r="E15" s="26">
        <v>93</v>
      </c>
      <c r="F15" s="27">
        <v>90</v>
      </c>
      <c r="G15" s="27">
        <v>91</v>
      </c>
      <c r="H15" s="27"/>
      <c r="I15" s="27">
        <v>52</v>
      </c>
      <c r="J15" s="27">
        <v>55</v>
      </c>
      <c r="K15" s="28"/>
      <c r="L15" s="29">
        <f t="shared" si="0"/>
        <v>72.3</v>
      </c>
      <c r="M15" s="30">
        <f>L15</f>
        <v>72.3</v>
      </c>
      <c r="N15" s="31" t="str">
        <f t="shared" ref="N15:N53" si="1">IF(M15&gt;=80,"A",IF(M15&gt;=75,"AB",IF(M15&gt;=70,"B",IF(M15&gt;=65,"BC",IF(M15&gt;=60,"C",IF(M15&gt;=50,"D","E"))))))</f>
        <v>B</v>
      </c>
      <c r="O15" s="28" t="s">
        <v>32</v>
      </c>
      <c r="P15" s="27">
        <v>0</v>
      </c>
      <c r="Q15" s="29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72.3</v>
      </c>
    </row>
    <row r="16" spans="1:17" s="32" customFormat="1" ht="24" customHeight="1">
      <c r="A16" s="25" t="s">
        <v>34</v>
      </c>
      <c r="B16" s="71">
        <v>232200488</v>
      </c>
      <c r="D16" s="72" t="s">
        <v>99</v>
      </c>
      <c r="E16" s="26">
        <v>79</v>
      </c>
      <c r="F16" s="27">
        <v>80</v>
      </c>
      <c r="G16" s="27">
        <v>91</v>
      </c>
      <c r="H16" s="27"/>
      <c r="I16" s="83">
        <v>0</v>
      </c>
      <c r="J16" s="27">
        <v>60</v>
      </c>
      <c r="K16" s="28"/>
      <c r="L16" s="29">
        <f t="shared" si="0"/>
        <v>57.65</v>
      </c>
      <c r="M16" s="30">
        <f>L16</f>
        <v>57.65</v>
      </c>
      <c r="N16" s="31" t="str">
        <f t="shared" si="1"/>
        <v>D</v>
      </c>
      <c r="O16" s="28" t="s">
        <v>32</v>
      </c>
      <c r="P16" s="27">
        <v>0</v>
      </c>
      <c r="Q16" s="29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57.65</v>
      </c>
    </row>
    <row r="17" spans="1:17" s="32" customFormat="1" ht="24" customHeight="1">
      <c r="A17" s="25" t="s">
        <v>35</v>
      </c>
      <c r="B17" s="71">
        <v>232200483</v>
      </c>
      <c r="D17" s="72" t="s">
        <v>100</v>
      </c>
      <c r="E17" s="26">
        <v>100</v>
      </c>
      <c r="F17" s="27">
        <v>95</v>
      </c>
      <c r="G17" s="27">
        <v>99</v>
      </c>
      <c r="H17" s="27"/>
      <c r="I17" s="27">
        <v>78</v>
      </c>
      <c r="J17" s="27">
        <v>90</v>
      </c>
      <c r="K17" s="28"/>
      <c r="L17" s="29">
        <f t="shared" si="0"/>
        <v>91</v>
      </c>
      <c r="M17" s="30">
        <f>L17</f>
        <v>91</v>
      </c>
      <c r="N17" s="31" t="str">
        <f t="shared" si="1"/>
        <v>A</v>
      </c>
      <c r="O17" s="28" t="s">
        <v>32</v>
      </c>
      <c r="P17" s="27">
        <v>0</v>
      </c>
      <c r="Q17" s="29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91</v>
      </c>
    </row>
    <row r="18" spans="1:17" s="32" customFormat="1" ht="24" customHeight="1">
      <c r="A18" s="25" t="s">
        <v>36</v>
      </c>
      <c r="B18" s="71">
        <v>232200489</v>
      </c>
      <c r="D18" s="72" t="s">
        <v>101</v>
      </c>
      <c r="E18" s="26">
        <v>93</v>
      </c>
      <c r="F18" s="27">
        <v>80</v>
      </c>
      <c r="G18" s="27">
        <v>88</v>
      </c>
      <c r="H18" s="27"/>
      <c r="I18" s="27">
        <v>64</v>
      </c>
      <c r="J18" s="27">
        <v>50</v>
      </c>
      <c r="K18" s="28"/>
      <c r="L18" s="29">
        <f t="shared" si="0"/>
        <v>71.8</v>
      </c>
      <c r="M18" s="30">
        <f>L18</f>
        <v>71.8</v>
      </c>
      <c r="N18" s="31" t="str">
        <f t="shared" si="1"/>
        <v>B</v>
      </c>
      <c r="O18" s="28" t="s">
        <v>32</v>
      </c>
      <c r="P18" s="27">
        <v>0</v>
      </c>
      <c r="Q18" s="29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71.8</v>
      </c>
    </row>
    <row r="19" spans="1:17" s="32" customFormat="1" ht="24" customHeight="1">
      <c r="A19" s="73" t="s">
        <v>4</v>
      </c>
      <c r="B19" s="74">
        <v>232200502</v>
      </c>
      <c r="C19" s="75"/>
      <c r="D19" s="76" t="s">
        <v>102</v>
      </c>
      <c r="E19" s="77">
        <v>100</v>
      </c>
      <c r="F19" s="78">
        <v>90</v>
      </c>
      <c r="G19" s="78">
        <v>94</v>
      </c>
      <c r="H19" s="78"/>
      <c r="I19" s="78">
        <v>50</v>
      </c>
      <c r="J19" s="78">
        <v>50</v>
      </c>
      <c r="K19" s="79"/>
      <c r="L19" s="80">
        <f>IF(INT(Q19)=0,P19,IF(INT(P19)&gt;INT(Q19),P19,Q19))</f>
        <v>72</v>
      </c>
      <c r="M19" s="81">
        <f t="shared" ref="M19:M55" si="2">L19</f>
        <v>72</v>
      </c>
      <c r="N19" s="82" t="str">
        <f t="shared" si="1"/>
        <v>B</v>
      </c>
      <c r="O19" s="79" t="s">
        <v>32</v>
      </c>
      <c r="P19" s="78">
        <v>0</v>
      </c>
      <c r="Q19" s="80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72</v>
      </c>
    </row>
    <row r="20" spans="1:17" s="32" customFormat="1" ht="24" customHeight="1">
      <c r="A20" s="25" t="s">
        <v>37</v>
      </c>
      <c r="B20" s="71">
        <v>232200490</v>
      </c>
      <c r="D20" s="72" t="s">
        <v>103</v>
      </c>
      <c r="E20" s="26">
        <v>100</v>
      </c>
      <c r="F20" s="27">
        <v>90</v>
      </c>
      <c r="G20" s="27">
        <v>97</v>
      </c>
      <c r="H20" s="27"/>
      <c r="I20" s="27">
        <v>90</v>
      </c>
      <c r="J20" s="27">
        <v>90</v>
      </c>
      <c r="K20" s="28"/>
      <c r="L20" s="29">
        <f>IF(INT(Q20)=0,P20,IF(INT(P20)&gt;INT(Q20),P20,Q20))</f>
        <v>92.75</v>
      </c>
      <c r="M20" s="30">
        <f t="shared" si="2"/>
        <v>92.75</v>
      </c>
      <c r="N20" s="31" t="str">
        <f t="shared" si="1"/>
        <v>A</v>
      </c>
      <c r="O20" s="28" t="s">
        <v>32</v>
      </c>
      <c r="P20" s="27">
        <v>0</v>
      </c>
      <c r="Q20" s="29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92.75</v>
      </c>
    </row>
    <row r="21" spans="1:17" s="32" customFormat="1" ht="24" customHeight="1">
      <c r="A21" s="25" t="s">
        <v>38</v>
      </c>
      <c r="B21" s="71">
        <v>232200484</v>
      </c>
      <c r="D21" s="72" t="s">
        <v>104</v>
      </c>
      <c r="E21" s="26">
        <v>100</v>
      </c>
      <c r="F21" s="27">
        <v>90</v>
      </c>
      <c r="G21" s="27">
        <v>95</v>
      </c>
      <c r="H21" s="27"/>
      <c r="I21" s="27">
        <v>84</v>
      </c>
      <c r="J21" s="27">
        <v>90</v>
      </c>
      <c r="K21" s="28"/>
      <c r="L21" s="29">
        <f>IF(INT(Q21)=0,P21,IF(INT(P21)&gt;INT(Q21),P21,Q21))</f>
        <v>90.75</v>
      </c>
      <c r="M21" s="30">
        <f t="shared" si="2"/>
        <v>90.75</v>
      </c>
      <c r="N21" s="31" t="str">
        <f t="shared" si="1"/>
        <v>A</v>
      </c>
      <c r="O21" s="28" t="s">
        <v>32</v>
      </c>
      <c r="P21" s="27">
        <v>0</v>
      </c>
      <c r="Q21" s="29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90.75</v>
      </c>
    </row>
    <row r="22" spans="1:17" s="32" customFormat="1" ht="24" customHeight="1">
      <c r="A22" s="25" t="s">
        <v>39</v>
      </c>
      <c r="B22" s="71">
        <v>232200491</v>
      </c>
      <c r="D22" s="72" t="s">
        <v>105</v>
      </c>
      <c r="E22" s="26">
        <v>100</v>
      </c>
      <c r="F22" s="27">
        <v>80</v>
      </c>
      <c r="G22" s="27">
        <v>87</v>
      </c>
      <c r="H22" s="27"/>
      <c r="I22" s="27">
        <v>66</v>
      </c>
      <c r="J22" s="27">
        <v>70</v>
      </c>
      <c r="K22" s="28"/>
      <c r="L22" s="29">
        <f t="shared" si="0"/>
        <v>77.75</v>
      </c>
      <c r="M22" s="30">
        <f t="shared" si="2"/>
        <v>77.75</v>
      </c>
      <c r="N22" s="31" t="str">
        <f t="shared" si="1"/>
        <v>AB</v>
      </c>
      <c r="O22" s="28" t="s">
        <v>32</v>
      </c>
      <c r="P22" s="27">
        <v>0</v>
      </c>
      <c r="Q22" s="29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77.75</v>
      </c>
    </row>
    <row r="23" spans="1:17" s="32" customFormat="1" ht="24" customHeight="1">
      <c r="A23" s="25" t="s">
        <v>40</v>
      </c>
      <c r="B23" s="71">
        <v>232200493</v>
      </c>
      <c r="D23" s="72" t="s">
        <v>106</v>
      </c>
      <c r="E23" s="26">
        <v>100</v>
      </c>
      <c r="F23" s="27">
        <v>95</v>
      </c>
      <c r="G23" s="27">
        <v>97</v>
      </c>
      <c r="H23" s="27"/>
      <c r="I23" s="27">
        <v>88</v>
      </c>
      <c r="J23" s="27">
        <v>80</v>
      </c>
      <c r="K23" s="28"/>
      <c r="L23" s="29">
        <f t="shared" si="0"/>
        <v>90.5</v>
      </c>
      <c r="M23" s="30">
        <f t="shared" si="2"/>
        <v>90.5</v>
      </c>
      <c r="N23" s="31" t="str">
        <f t="shared" si="1"/>
        <v>A</v>
      </c>
      <c r="O23" s="28" t="s">
        <v>32</v>
      </c>
      <c r="P23" s="27">
        <v>0</v>
      </c>
      <c r="Q23" s="29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90.5</v>
      </c>
    </row>
    <row r="24" spans="1:17" s="32" customFormat="1" ht="24" customHeight="1">
      <c r="A24" s="25" t="s">
        <v>41</v>
      </c>
      <c r="B24" s="71">
        <v>232200494</v>
      </c>
      <c r="D24" s="72" t="s">
        <v>107</v>
      </c>
      <c r="E24" s="26">
        <v>100</v>
      </c>
      <c r="F24" s="27">
        <v>90</v>
      </c>
      <c r="G24" s="27">
        <v>92</v>
      </c>
      <c r="H24" s="27"/>
      <c r="I24" s="27">
        <v>62</v>
      </c>
      <c r="J24" s="27">
        <v>95</v>
      </c>
      <c r="K24" s="28"/>
      <c r="L24" s="29">
        <f t="shared" si="0"/>
        <v>85.75</v>
      </c>
      <c r="M24" s="30">
        <f t="shared" si="2"/>
        <v>85.75</v>
      </c>
      <c r="N24" s="31" t="str">
        <f t="shared" si="1"/>
        <v>A</v>
      </c>
      <c r="O24" s="28" t="s">
        <v>32</v>
      </c>
      <c r="P24" s="27">
        <v>0</v>
      </c>
      <c r="Q24" s="29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85.75</v>
      </c>
    </row>
    <row r="25" spans="1:17" s="32" customFormat="1" ht="24" customHeight="1">
      <c r="A25" s="25" t="s">
        <v>42</v>
      </c>
      <c r="B25" s="71">
        <v>232200501</v>
      </c>
      <c r="D25" s="72" t="s">
        <v>108</v>
      </c>
      <c r="E25" s="26">
        <v>100</v>
      </c>
      <c r="F25" s="27">
        <v>80</v>
      </c>
      <c r="G25" s="27">
        <v>100</v>
      </c>
      <c r="H25" s="27"/>
      <c r="I25" s="27">
        <v>82</v>
      </c>
      <c r="J25" s="27">
        <v>75</v>
      </c>
      <c r="K25" s="28"/>
      <c r="L25" s="29">
        <f t="shared" si="0"/>
        <v>86.25</v>
      </c>
      <c r="M25" s="30">
        <f t="shared" si="2"/>
        <v>86.25</v>
      </c>
      <c r="N25" s="31" t="str">
        <f t="shared" si="1"/>
        <v>A</v>
      </c>
      <c r="O25" s="28" t="s">
        <v>32</v>
      </c>
      <c r="P25" s="27">
        <v>0</v>
      </c>
      <c r="Q25" s="29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86.25</v>
      </c>
    </row>
    <row r="26" spans="1:17" s="32" customFormat="1" ht="24" customHeight="1">
      <c r="A26" s="25" t="s">
        <v>43</v>
      </c>
      <c r="B26" s="71">
        <v>232200500</v>
      </c>
      <c r="D26" s="72" t="s">
        <v>109</v>
      </c>
      <c r="E26" s="26">
        <v>100</v>
      </c>
      <c r="F26" s="27">
        <v>90</v>
      </c>
      <c r="G26" s="27">
        <v>95</v>
      </c>
      <c r="H26" s="27"/>
      <c r="I26" s="27">
        <v>52</v>
      </c>
      <c r="J26" s="27">
        <v>85</v>
      </c>
      <c r="K26" s="28"/>
      <c r="L26" s="29">
        <f t="shared" si="0"/>
        <v>81.5</v>
      </c>
      <c r="M26" s="30">
        <f t="shared" si="2"/>
        <v>81.5</v>
      </c>
      <c r="N26" s="31" t="str">
        <f t="shared" si="1"/>
        <v>A</v>
      </c>
      <c r="O26" s="28" t="s">
        <v>32</v>
      </c>
      <c r="P26" s="27">
        <v>0</v>
      </c>
      <c r="Q26" s="29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81.5</v>
      </c>
    </row>
    <row r="27" spans="1:17" s="32" customFormat="1" ht="24" customHeight="1">
      <c r="A27" s="25" t="s">
        <v>44</v>
      </c>
      <c r="B27" s="71">
        <v>232200495</v>
      </c>
      <c r="D27" s="72" t="s">
        <v>110</v>
      </c>
      <c r="E27" s="26">
        <v>100</v>
      </c>
      <c r="F27" s="27">
        <v>90</v>
      </c>
      <c r="G27" s="27">
        <v>92</v>
      </c>
      <c r="H27" s="27"/>
      <c r="I27" s="27">
        <v>74</v>
      </c>
      <c r="J27" s="27">
        <v>80</v>
      </c>
      <c r="K27" s="28"/>
      <c r="L27" s="29">
        <f t="shared" si="0"/>
        <v>85</v>
      </c>
      <c r="M27" s="30">
        <f t="shared" si="2"/>
        <v>85</v>
      </c>
      <c r="N27" s="31" t="str">
        <f t="shared" si="1"/>
        <v>A</v>
      </c>
      <c r="O27" s="28" t="s">
        <v>32</v>
      </c>
      <c r="P27" s="27">
        <v>0</v>
      </c>
      <c r="Q27" s="29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85</v>
      </c>
    </row>
    <row r="28" spans="1:17" s="32" customFormat="1" ht="24" customHeight="1">
      <c r="A28" s="25" t="s">
        <v>45</v>
      </c>
      <c r="B28" s="71">
        <v>232200496</v>
      </c>
      <c r="D28" s="72" t="s">
        <v>111</v>
      </c>
      <c r="E28" s="26">
        <v>100</v>
      </c>
      <c r="F28" s="27">
        <v>80</v>
      </c>
      <c r="G28" s="27">
        <v>92</v>
      </c>
      <c r="H28" s="27"/>
      <c r="I28" s="27">
        <v>72</v>
      </c>
      <c r="J28" s="27">
        <v>70</v>
      </c>
      <c r="K28" s="28"/>
      <c r="L28" s="29">
        <f t="shared" si="0"/>
        <v>80.5</v>
      </c>
      <c r="M28" s="30">
        <f t="shared" si="2"/>
        <v>80.5</v>
      </c>
      <c r="N28" s="31" t="str">
        <f t="shared" si="1"/>
        <v>A</v>
      </c>
      <c r="O28" s="28" t="s">
        <v>32</v>
      </c>
      <c r="P28" s="27">
        <v>0</v>
      </c>
      <c r="Q28" s="29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80.5</v>
      </c>
    </row>
    <row r="29" spans="1:17" s="32" customFormat="1" ht="24" customHeight="1">
      <c r="A29" s="25" t="s">
        <v>46</v>
      </c>
      <c r="B29" s="71">
        <v>232200497</v>
      </c>
      <c r="D29" s="72" t="s">
        <v>112</v>
      </c>
      <c r="E29" s="26">
        <v>100</v>
      </c>
      <c r="F29" s="27">
        <v>90</v>
      </c>
      <c r="G29" s="27">
        <v>91</v>
      </c>
      <c r="H29" s="27"/>
      <c r="I29" s="27">
        <v>74</v>
      </c>
      <c r="J29" s="27">
        <v>95</v>
      </c>
      <c r="K29" s="28"/>
      <c r="L29" s="29">
        <f t="shared" si="0"/>
        <v>88.5</v>
      </c>
      <c r="M29" s="30">
        <f t="shared" si="2"/>
        <v>88.5</v>
      </c>
      <c r="N29" s="31" t="str">
        <f t="shared" si="1"/>
        <v>A</v>
      </c>
      <c r="O29" s="28" t="s">
        <v>32</v>
      </c>
      <c r="P29" s="27">
        <v>0</v>
      </c>
      <c r="Q29" s="29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88.5</v>
      </c>
    </row>
    <row r="30" spans="1:17" s="32" customFormat="1" ht="24" customHeight="1">
      <c r="A30" s="25" t="s">
        <v>47</v>
      </c>
      <c r="B30" s="71">
        <v>232200485</v>
      </c>
      <c r="D30" s="72" t="s">
        <v>113</v>
      </c>
      <c r="E30" s="26">
        <v>100</v>
      </c>
      <c r="F30" s="27">
        <v>90</v>
      </c>
      <c r="G30" s="27">
        <v>96</v>
      </c>
      <c r="H30" s="27"/>
      <c r="I30" s="27">
        <v>82</v>
      </c>
      <c r="J30" s="27">
        <v>80</v>
      </c>
      <c r="K30" s="28"/>
      <c r="L30" s="29">
        <f t="shared" si="0"/>
        <v>88</v>
      </c>
      <c r="M30" s="30">
        <f t="shared" si="2"/>
        <v>88</v>
      </c>
      <c r="N30" s="31" t="str">
        <f t="shared" si="1"/>
        <v>A</v>
      </c>
      <c r="O30" s="28" t="s">
        <v>32</v>
      </c>
      <c r="P30" s="27">
        <v>0</v>
      </c>
      <c r="Q30" s="29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88</v>
      </c>
    </row>
    <row r="31" spans="1:17" s="32" customFormat="1" ht="24" customHeight="1">
      <c r="A31" s="25" t="s">
        <v>48</v>
      </c>
      <c r="B31" s="71">
        <v>212200326</v>
      </c>
      <c r="D31" s="72" t="s">
        <v>114</v>
      </c>
      <c r="E31" s="26">
        <v>64</v>
      </c>
      <c r="F31" s="27">
        <v>80</v>
      </c>
      <c r="G31" s="83">
        <v>0</v>
      </c>
      <c r="H31" s="27"/>
      <c r="I31" s="83">
        <v>0</v>
      </c>
      <c r="J31" s="83">
        <v>0</v>
      </c>
      <c r="K31" s="28"/>
      <c r="L31" s="29">
        <f t="shared" si="0"/>
        <v>18.399999999999999</v>
      </c>
      <c r="M31" s="30">
        <f t="shared" si="2"/>
        <v>18.399999999999999</v>
      </c>
      <c r="N31" s="31" t="str">
        <f t="shared" si="1"/>
        <v>E</v>
      </c>
      <c r="O31" s="28" t="s">
        <v>32</v>
      </c>
      <c r="P31" s="27">
        <v>0</v>
      </c>
      <c r="Q31" s="29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18.399999999999999</v>
      </c>
    </row>
    <row r="32" spans="1:17" s="32" customFormat="1" ht="24" customHeight="1">
      <c r="A32" s="25" t="s">
        <v>49</v>
      </c>
      <c r="B32" s="71">
        <v>232200498</v>
      </c>
      <c r="D32" s="72" t="s">
        <v>115</v>
      </c>
      <c r="E32" s="26">
        <v>100</v>
      </c>
      <c r="F32" s="27">
        <v>90</v>
      </c>
      <c r="G32" s="27">
        <v>92</v>
      </c>
      <c r="H32" s="27"/>
      <c r="I32" s="27">
        <v>68</v>
      </c>
      <c r="J32" s="27">
        <v>85</v>
      </c>
      <c r="K32" s="28"/>
      <c r="L32" s="29">
        <f t="shared" si="0"/>
        <v>84.75</v>
      </c>
      <c r="M32" s="30">
        <f t="shared" si="2"/>
        <v>84.75</v>
      </c>
      <c r="N32" s="31" t="str">
        <f t="shared" si="1"/>
        <v>A</v>
      </c>
      <c r="O32" s="28" t="s">
        <v>32</v>
      </c>
      <c r="P32" s="27">
        <v>0</v>
      </c>
      <c r="Q32" s="29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84.75</v>
      </c>
    </row>
    <row r="33" spans="1:17" s="32" customFormat="1" ht="24" customHeight="1">
      <c r="A33" s="25" t="s">
        <v>50</v>
      </c>
      <c r="B33" s="71">
        <v>232200499</v>
      </c>
      <c r="D33" s="72" t="s">
        <v>116</v>
      </c>
      <c r="E33" s="26">
        <v>79</v>
      </c>
      <c r="F33" s="27">
        <v>80</v>
      </c>
      <c r="G33" s="27">
        <v>90</v>
      </c>
      <c r="H33" s="27"/>
      <c r="I33" s="27">
        <v>28</v>
      </c>
      <c r="J33" s="27">
        <v>60</v>
      </c>
      <c r="K33" s="28"/>
      <c r="L33" s="29">
        <f t="shared" si="0"/>
        <v>64.400000000000006</v>
      </c>
      <c r="M33" s="30">
        <f t="shared" si="2"/>
        <v>64.400000000000006</v>
      </c>
      <c r="N33" s="31" t="str">
        <f t="shared" si="1"/>
        <v>C</v>
      </c>
      <c r="O33" s="28" t="s">
        <v>32</v>
      </c>
      <c r="P33" s="27">
        <v>0</v>
      </c>
      <c r="Q33" s="29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64.400000000000006</v>
      </c>
    </row>
    <row r="34" spans="1:17" s="32" customFormat="1" ht="24" customHeight="1">
      <c r="A34" s="25" t="s">
        <v>51</v>
      </c>
      <c r="B34" s="33"/>
      <c r="D34" s="34"/>
      <c r="E34" s="26"/>
      <c r="F34" s="27"/>
      <c r="G34" s="27"/>
      <c r="H34" s="27"/>
      <c r="I34" s="27"/>
      <c r="J34" s="27"/>
      <c r="K34" s="28"/>
      <c r="L34" s="29">
        <f t="shared" si="0"/>
        <v>0</v>
      </c>
      <c r="M34" s="30">
        <f t="shared" si="2"/>
        <v>0</v>
      </c>
      <c r="N34" s="31" t="str">
        <f t="shared" si="1"/>
        <v>E</v>
      </c>
      <c r="O34" s="28" t="s">
        <v>32</v>
      </c>
      <c r="P34" s="27">
        <v>0</v>
      </c>
      <c r="Q34" s="29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0</v>
      </c>
    </row>
    <row r="35" spans="1:17" s="32" customFormat="1" ht="24" customHeight="1">
      <c r="A35" s="25" t="s">
        <v>52</v>
      </c>
      <c r="B35" s="33"/>
      <c r="D35" s="34"/>
      <c r="E35" s="26"/>
      <c r="F35" s="27"/>
      <c r="G35" s="27"/>
      <c r="H35" s="27"/>
      <c r="I35" s="27"/>
      <c r="J35" s="27"/>
      <c r="K35" s="28"/>
      <c r="L35" s="29">
        <f t="shared" si="0"/>
        <v>0</v>
      </c>
      <c r="M35" s="30">
        <f t="shared" si="2"/>
        <v>0</v>
      </c>
      <c r="N35" s="31" t="str">
        <f t="shared" si="1"/>
        <v>E</v>
      </c>
      <c r="O35" s="28" t="s">
        <v>32</v>
      </c>
      <c r="P35" s="27">
        <v>0</v>
      </c>
      <c r="Q35" s="29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0</v>
      </c>
    </row>
    <row r="36" spans="1:17" s="32" customFormat="1" ht="24" customHeight="1">
      <c r="A36" s="25" t="s">
        <v>53</v>
      </c>
      <c r="B36" s="33"/>
      <c r="D36" s="34"/>
      <c r="E36" s="26"/>
      <c r="F36" s="27"/>
      <c r="G36" s="27"/>
      <c r="H36" s="27"/>
      <c r="I36" s="27"/>
      <c r="J36" s="27"/>
      <c r="K36" s="28"/>
      <c r="L36" s="29">
        <f t="shared" si="0"/>
        <v>0</v>
      </c>
      <c r="M36" s="30">
        <f t="shared" si="2"/>
        <v>0</v>
      </c>
      <c r="N36" s="31" t="str">
        <f t="shared" si="1"/>
        <v>E</v>
      </c>
      <c r="O36" s="28" t="s">
        <v>32</v>
      </c>
      <c r="P36" s="27">
        <v>0</v>
      </c>
      <c r="Q36" s="29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0</v>
      </c>
    </row>
    <row r="37" spans="1:17" s="32" customFormat="1" ht="24" customHeight="1">
      <c r="A37" s="25" t="s">
        <v>54</v>
      </c>
      <c r="B37" s="33"/>
      <c r="D37" s="34"/>
      <c r="E37" s="26"/>
      <c r="F37" s="27"/>
      <c r="G37" s="27"/>
      <c r="H37" s="27"/>
      <c r="I37" s="27"/>
      <c r="J37" s="27"/>
      <c r="K37" s="28"/>
      <c r="L37" s="29">
        <f t="shared" si="0"/>
        <v>0</v>
      </c>
      <c r="M37" s="30">
        <f t="shared" si="2"/>
        <v>0</v>
      </c>
      <c r="N37" s="31" t="str">
        <f t="shared" si="1"/>
        <v>E</v>
      </c>
      <c r="O37" s="28" t="s">
        <v>32</v>
      </c>
      <c r="P37" s="27">
        <v>0</v>
      </c>
      <c r="Q37" s="29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0</v>
      </c>
    </row>
    <row r="38" spans="1:17" s="32" customFormat="1" ht="24" customHeight="1">
      <c r="A38" s="25" t="s">
        <v>55</v>
      </c>
      <c r="B38" s="33"/>
      <c r="D38" s="34"/>
      <c r="E38" s="26"/>
      <c r="F38" s="27"/>
      <c r="G38" s="27"/>
      <c r="H38" s="27"/>
      <c r="I38" s="27"/>
      <c r="J38" s="27"/>
      <c r="K38" s="28"/>
      <c r="L38" s="29">
        <f t="shared" si="0"/>
        <v>0</v>
      </c>
      <c r="M38" s="30">
        <f t="shared" si="2"/>
        <v>0</v>
      </c>
      <c r="N38" s="31" t="str">
        <f t="shared" si="1"/>
        <v>E</v>
      </c>
      <c r="O38" s="28" t="s">
        <v>32</v>
      </c>
      <c r="P38" s="27">
        <v>0</v>
      </c>
      <c r="Q38" s="29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0</v>
      </c>
    </row>
    <row r="39" spans="1:17" s="32" customFormat="1" ht="24" customHeight="1">
      <c r="A39" s="25" t="s">
        <v>56</v>
      </c>
      <c r="B39" s="33"/>
      <c r="D39" s="34"/>
      <c r="E39" s="26"/>
      <c r="F39" s="27"/>
      <c r="G39" s="27"/>
      <c r="H39" s="27"/>
      <c r="I39" s="27"/>
      <c r="J39" s="27"/>
      <c r="K39" s="28"/>
      <c r="L39" s="29">
        <f t="shared" si="0"/>
        <v>0</v>
      </c>
      <c r="M39" s="30">
        <f t="shared" si="2"/>
        <v>0</v>
      </c>
      <c r="N39" s="31" t="str">
        <f t="shared" si="1"/>
        <v>E</v>
      </c>
      <c r="O39" s="28" t="s">
        <v>32</v>
      </c>
      <c r="P39" s="27">
        <v>0</v>
      </c>
      <c r="Q39" s="29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0</v>
      </c>
    </row>
    <row r="40" spans="1:17" s="32" customFormat="1" ht="24" customHeight="1">
      <c r="A40" s="25" t="s">
        <v>57</v>
      </c>
      <c r="B40" s="33"/>
      <c r="D40" s="34"/>
      <c r="E40" s="26"/>
      <c r="F40" s="27"/>
      <c r="G40" s="27"/>
      <c r="H40" s="27"/>
      <c r="I40" s="27"/>
      <c r="J40" s="27"/>
      <c r="K40" s="28"/>
      <c r="L40" s="29">
        <f t="shared" si="0"/>
        <v>0</v>
      </c>
      <c r="M40" s="30">
        <f t="shared" si="2"/>
        <v>0</v>
      </c>
      <c r="N40" s="31" t="str">
        <f t="shared" si="1"/>
        <v>E</v>
      </c>
      <c r="O40" s="28" t="s">
        <v>32</v>
      </c>
      <c r="P40" s="27">
        <v>0</v>
      </c>
      <c r="Q40" s="29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0</v>
      </c>
    </row>
    <row r="41" spans="1:17" s="32" customFormat="1" ht="24" customHeight="1">
      <c r="A41" s="25" t="s">
        <v>58</v>
      </c>
      <c r="B41" s="33"/>
      <c r="D41" s="34"/>
      <c r="E41" s="26"/>
      <c r="F41" s="27"/>
      <c r="G41" s="27"/>
      <c r="H41" s="27"/>
      <c r="I41" s="27"/>
      <c r="J41" s="27"/>
      <c r="K41" s="28"/>
      <c r="L41" s="29">
        <f t="shared" si="0"/>
        <v>0</v>
      </c>
      <c r="M41" s="30">
        <f t="shared" si="2"/>
        <v>0</v>
      </c>
      <c r="N41" s="31" t="str">
        <f t="shared" si="1"/>
        <v>E</v>
      </c>
      <c r="O41" s="28" t="s">
        <v>32</v>
      </c>
      <c r="P41" s="27">
        <v>0</v>
      </c>
      <c r="Q41" s="29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0</v>
      </c>
    </row>
    <row r="42" spans="1:17" s="32" customFormat="1" ht="24" customHeight="1">
      <c r="A42" s="25" t="s">
        <v>59</v>
      </c>
      <c r="B42" s="33"/>
      <c r="D42" s="34"/>
      <c r="E42" s="26"/>
      <c r="F42" s="27"/>
      <c r="G42" s="27"/>
      <c r="H42" s="27"/>
      <c r="I42" s="27"/>
      <c r="J42" s="27"/>
      <c r="K42" s="28"/>
      <c r="L42" s="29">
        <f t="shared" si="0"/>
        <v>0</v>
      </c>
      <c r="M42" s="30">
        <f t="shared" si="2"/>
        <v>0</v>
      </c>
      <c r="N42" s="31" t="str">
        <f t="shared" si="1"/>
        <v>E</v>
      </c>
      <c r="O42" s="28" t="s">
        <v>32</v>
      </c>
      <c r="P42" s="27">
        <v>0</v>
      </c>
      <c r="Q42" s="29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0</v>
      </c>
    </row>
    <row r="43" spans="1:17" s="32" customFormat="1" ht="24" customHeight="1">
      <c r="A43" s="25" t="s">
        <v>60</v>
      </c>
      <c r="B43" s="59"/>
      <c r="D43" s="60"/>
      <c r="E43" s="26"/>
      <c r="F43" s="27"/>
      <c r="G43" s="27"/>
      <c r="H43" s="27"/>
      <c r="I43" s="27"/>
      <c r="J43" s="27"/>
      <c r="K43" s="28"/>
      <c r="L43" s="29">
        <f t="shared" si="0"/>
        <v>0</v>
      </c>
      <c r="M43" s="30">
        <f t="shared" si="2"/>
        <v>0</v>
      </c>
      <c r="N43" s="31" t="str">
        <f t="shared" si="1"/>
        <v>E</v>
      </c>
      <c r="O43" s="28" t="s">
        <v>32</v>
      </c>
      <c r="P43" s="27">
        <v>0</v>
      </c>
      <c r="Q43" s="29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0</v>
      </c>
    </row>
    <row r="44" spans="1:17" s="32" customFormat="1" ht="24" customHeight="1">
      <c r="A44" s="25" t="s">
        <v>61</v>
      </c>
      <c r="B44" s="33"/>
      <c r="D44" s="34"/>
      <c r="E44" s="26"/>
      <c r="F44" s="27"/>
      <c r="G44" s="27"/>
      <c r="H44" s="27"/>
      <c r="I44" s="27"/>
      <c r="J44" s="27"/>
      <c r="K44" s="28"/>
      <c r="L44" s="29">
        <f t="shared" si="0"/>
        <v>0</v>
      </c>
      <c r="M44" s="30">
        <f t="shared" si="2"/>
        <v>0</v>
      </c>
      <c r="N44" s="31" t="str">
        <f t="shared" si="1"/>
        <v>E</v>
      </c>
      <c r="O44" s="28" t="s">
        <v>32</v>
      </c>
      <c r="P44" s="27">
        <v>0</v>
      </c>
      <c r="Q44" s="29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0</v>
      </c>
    </row>
    <row r="45" spans="1:17" s="32" customFormat="1" ht="24" customHeight="1">
      <c r="A45" s="25" t="s">
        <v>62</v>
      </c>
      <c r="B45" s="33"/>
      <c r="D45" s="34"/>
      <c r="E45" s="26"/>
      <c r="F45" s="27"/>
      <c r="G45" s="27"/>
      <c r="H45" s="27"/>
      <c r="I45" s="27"/>
      <c r="J45" s="27"/>
      <c r="K45" s="28"/>
      <c r="L45" s="29">
        <f t="shared" si="0"/>
        <v>0</v>
      </c>
      <c r="M45" s="30">
        <f t="shared" si="2"/>
        <v>0</v>
      </c>
      <c r="N45" s="31" t="str">
        <f t="shared" si="1"/>
        <v>E</v>
      </c>
      <c r="O45" s="28" t="s">
        <v>32</v>
      </c>
      <c r="P45" s="27">
        <v>0</v>
      </c>
      <c r="Q45" s="29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</row>
    <row r="46" spans="1:17" s="32" customFormat="1" ht="24" customHeight="1">
      <c r="A46" s="25" t="s">
        <v>63</v>
      </c>
      <c r="B46" s="33"/>
      <c r="D46" s="34"/>
      <c r="E46" s="26"/>
      <c r="F46" s="27"/>
      <c r="G46" s="27"/>
      <c r="H46" s="27"/>
      <c r="I46" s="27"/>
      <c r="J46" s="27"/>
      <c r="K46" s="28"/>
      <c r="L46" s="29">
        <f t="shared" si="0"/>
        <v>0</v>
      </c>
      <c r="M46" s="30">
        <f t="shared" si="2"/>
        <v>0</v>
      </c>
      <c r="N46" s="31" t="str">
        <f t="shared" si="1"/>
        <v>E</v>
      </c>
      <c r="O46" s="28" t="s">
        <v>32</v>
      </c>
      <c r="P46" s="27">
        <v>0</v>
      </c>
      <c r="Q46" s="29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</row>
    <row r="47" spans="1:17" s="32" customFormat="1" ht="24" customHeight="1">
      <c r="A47" s="25" t="s">
        <v>64</v>
      </c>
      <c r="B47" s="33"/>
      <c r="D47" s="34"/>
      <c r="E47" s="26"/>
      <c r="F47" s="27"/>
      <c r="G47" s="27"/>
      <c r="H47" s="27"/>
      <c r="I47" s="27"/>
      <c r="J47" s="27"/>
      <c r="K47" s="28"/>
      <c r="L47" s="29">
        <f t="shared" si="0"/>
        <v>0</v>
      </c>
      <c r="M47" s="30">
        <f t="shared" si="2"/>
        <v>0</v>
      </c>
      <c r="N47" s="31" t="str">
        <f t="shared" si="1"/>
        <v>E</v>
      </c>
      <c r="O47" s="28" t="s">
        <v>32</v>
      </c>
      <c r="P47" s="27">
        <v>0</v>
      </c>
      <c r="Q47" s="29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0</v>
      </c>
    </row>
    <row r="48" spans="1:17" s="32" customFormat="1" ht="24" customHeight="1">
      <c r="A48" s="25" t="s">
        <v>65</v>
      </c>
      <c r="B48" s="33"/>
      <c r="D48" s="34"/>
      <c r="E48" s="26"/>
      <c r="F48" s="27"/>
      <c r="G48" s="27"/>
      <c r="H48" s="27"/>
      <c r="I48" s="27"/>
      <c r="J48" s="27"/>
      <c r="K48" s="28"/>
      <c r="L48" s="29">
        <f t="shared" si="0"/>
        <v>0</v>
      </c>
      <c r="M48" s="30">
        <f t="shared" si="2"/>
        <v>0</v>
      </c>
      <c r="N48" s="31" t="str">
        <f t="shared" si="1"/>
        <v>E</v>
      </c>
      <c r="O48" s="28" t="s">
        <v>32</v>
      </c>
      <c r="P48" s="27">
        <v>0</v>
      </c>
      <c r="Q48" s="29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0</v>
      </c>
    </row>
    <row r="49" spans="1:17" s="32" customFormat="1" ht="24" customHeight="1">
      <c r="A49" s="25" t="s">
        <v>66</v>
      </c>
      <c r="B49" s="33"/>
      <c r="D49" s="34"/>
      <c r="E49" s="26"/>
      <c r="F49" s="27"/>
      <c r="G49" s="27"/>
      <c r="H49" s="27"/>
      <c r="I49" s="27"/>
      <c r="J49" s="27"/>
      <c r="K49" s="28"/>
      <c r="L49" s="29">
        <f t="shared" si="0"/>
        <v>0</v>
      </c>
      <c r="M49" s="30">
        <f t="shared" si="2"/>
        <v>0</v>
      </c>
      <c r="N49" s="31" t="str">
        <f t="shared" si="1"/>
        <v>E</v>
      </c>
      <c r="O49" s="28" t="s">
        <v>32</v>
      </c>
      <c r="P49" s="27">
        <v>0</v>
      </c>
      <c r="Q49" s="29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0</v>
      </c>
    </row>
    <row r="50" spans="1:17" s="32" customFormat="1" ht="24" customHeight="1">
      <c r="A50" s="25" t="s">
        <v>67</v>
      </c>
      <c r="B50" s="33"/>
      <c r="C50" s="35"/>
      <c r="D50" s="34"/>
      <c r="E50" s="26"/>
      <c r="F50" s="27"/>
      <c r="G50" s="27"/>
      <c r="H50" s="27"/>
      <c r="I50" s="27"/>
      <c r="J50" s="27"/>
      <c r="K50" s="28"/>
      <c r="L50" s="29">
        <f t="shared" si="0"/>
        <v>0</v>
      </c>
      <c r="M50" s="30">
        <f t="shared" si="2"/>
        <v>0</v>
      </c>
      <c r="N50" s="31" t="str">
        <f t="shared" si="1"/>
        <v>E</v>
      </c>
      <c r="O50" s="28" t="s">
        <v>32</v>
      </c>
      <c r="P50" s="27">
        <v>0</v>
      </c>
      <c r="Q50" s="29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</row>
    <row r="51" spans="1:17" s="32" customFormat="1" ht="24" customHeight="1">
      <c r="A51" s="25" t="s">
        <v>68</v>
      </c>
      <c r="B51" s="33"/>
      <c r="C51" s="35"/>
      <c r="D51" s="34"/>
      <c r="E51" s="26"/>
      <c r="F51" s="27"/>
      <c r="G51" s="27"/>
      <c r="H51" s="27"/>
      <c r="I51" s="27"/>
      <c r="J51" s="27"/>
      <c r="K51" s="28"/>
      <c r="L51" s="29">
        <f t="shared" si="0"/>
        <v>0</v>
      </c>
      <c r="M51" s="30">
        <f t="shared" si="2"/>
        <v>0</v>
      </c>
      <c r="N51" s="31" t="str">
        <f t="shared" si="1"/>
        <v>E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</row>
    <row r="52" spans="1:17" s="32" customFormat="1" ht="24" customHeight="1">
      <c r="A52" s="25" t="s">
        <v>69</v>
      </c>
      <c r="B52" s="33"/>
      <c r="C52" s="35"/>
      <c r="D52" s="34"/>
      <c r="E52" s="26"/>
      <c r="F52" s="27"/>
      <c r="G52" s="27"/>
      <c r="H52" s="27"/>
      <c r="I52" s="27"/>
      <c r="J52" s="27"/>
      <c r="K52" s="28"/>
      <c r="L52" s="29">
        <f t="shared" si="0"/>
        <v>0</v>
      </c>
      <c r="M52" s="30">
        <f t="shared" si="2"/>
        <v>0</v>
      </c>
      <c r="N52" s="31" t="str">
        <f t="shared" si="1"/>
        <v>E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</row>
    <row r="53" spans="1:17" s="32" customFormat="1" ht="24" customHeight="1">
      <c r="A53" s="25" t="s">
        <v>70</v>
      </c>
      <c r="B53" s="61"/>
      <c r="C53" s="35"/>
      <c r="D53" s="62"/>
      <c r="E53" s="26"/>
      <c r="F53" s="27"/>
      <c r="G53" s="27"/>
      <c r="H53" s="27"/>
      <c r="I53" s="27"/>
      <c r="J53" s="27"/>
      <c r="K53" s="28"/>
      <c r="L53" s="29">
        <f>IF(INT(Q53)=0,P53,IF(INT(P53)&gt;INT(Q53),P53,Q53))</f>
        <v>0</v>
      </c>
      <c r="M53" s="30">
        <f t="shared" si="2"/>
        <v>0</v>
      </c>
      <c r="N53" s="31" t="str">
        <f t="shared" si="1"/>
        <v>E</v>
      </c>
      <c r="O53" s="28" t="s">
        <v>32</v>
      </c>
      <c r="P53" s="27">
        <v>0</v>
      </c>
      <c r="Q53" s="29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</row>
    <row r="54" spans="1:17" s="32" customFormat="1" ht="24" customHeight="1">
      <c r="A54" s="25" t="s">
        <v>71</v>
      </c>
      <c r="B54" s="33"/>
      <c r="D54" s="34"/>
      <c r="E54" s="26"/>
      <c r="F54" s="27"/>
      <c r="G54" s="27"/>
      <c r="H54" s="27"/>
      <c r="I54" s="27"/>
      <c r="J54" s="27"/>
      <c r="K54" s="28"/>
      <c r="L54" s="29">
        <f>IF(INT(Q54)=0,P54,IF(INT(P54)&gt;INT(Q54),P54,Q54))</f>
        <v>0</v>
      </c>
      <c r="M54" s="30">
        <f t="shared" si="2"/>
        <v>0</v>
      </c>
      <c r="N54" s="31" t="str">
        <f>IF(M54&gt;=80,"A",IF(M54&gt;=75,"AB",IF(M54&gt;=70,"B",IF(M54&gt;=65,"BC",IF(M54&gt;=60,"C",IF(M54&gt;=50,"D","E"))))))</f>
        <v>E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7" s="32" customFormat="1" ht="24" customHeight="1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7" s="32" customFormat="1" ht="24" customHeight="1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7" s="32" customFormat="1" ht="24" customHeight="1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7" s="32" customFormat="1" ht="24" customHeight="1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7" s="32" customFormat="1" ht="24" customHeight="1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7" s="32" customFormat="1" ht="24" customHeight="1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7" s="32" customFormat="1" ht="24" customHeight="1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7" ht="14.25" customHeight="1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>
      <c r="D64" s="46" t="s">
        <v>82</v>
      </c>
      <c r="E64" s="46">
        <f>COUNTIF(N14:N61,"A")</f>
        <v>13</v>
      </c>
      <c r="F64" s="47">
        <f>E64/$A$61</f>
        <v>0.27083333333333331</v>
      </c>
      <c r="J64" s="48"/>
      <c r="K64" s="48"/>
      <c r="L64" s="48"/>
      <c r="Q64" s="45"/>
    </row>
    <row r="65" spans="1:17" s="42" customFormat="1" ht="12.75">
      <c r="D65" s="46" t="s">
        <v>83</v>
      </c>
      <c r="E65" s="46">
        <f>COUNTIF(N14:N61,"AB")</f>
        <v>1</v>
      </c>
      <c r="F65" s="47">
        <f>E65/$A$61</f>
        <v>2.0833333333333332E-2</v>
      </c>
      <c r="J65" s="48"/>
      <c r="K65" s="48"/>
      <c r="L65" s="48"/>
      <c r="Q65" s="45"/>
    </row>
    <row r="66" spans="1:17" s="42" customFormat="1" ht="12.75">
      <c r="D66" s="46" t="s">
        <v>84</v>
      </c>
      <c r="E66" s="46">
        <f>COUNTIF(N14:N61,"B")</f>
        <v>3</v>
      </c>
      <c r="F66" s="47">
        <f>E66/$A$61</f>
        <v>6.25E-2</v>
      </c>
      <c r="J66" s="48"/>
      <c r="K66" s="48"/>
      <c r="L66" s="48"/>
      <c r="Q66" s="45"/>
    </row>
    <row r="67" spans="1:17" s="42" customFormat="1" ht="12.75">
      <c r="D67" s="46" t="s">
        <v>85</v>
      </c>
      <c r="E67" s="46">
        <f>COUNTIF(N14:N61,"BC")</f>
        <v>0</v>
      </c>
      <c r="F67" s="47">
        <f>E67/$A$61</f>
        <v>0</v>
      </c>
      <c r="J67" s="48"/>
      <c r="K67" s="48"/>
      <c r="L67" s="48"/>
      <c r="Q67" s="45"/>
    </row>
    <row r="68" spans="1:17" s="42" customFormat="1" ht="12.75">
      <c r="D68" s="46" t="s">
        <v>86</v>
      </c>
      <c r="E68" s="46">
        <f>COUNTIF(N14:N61,"C")</f>
        <v>1</v>
      </c>
      <c r="F68" s="47">
        <f>E68/$A$61</f>
        <v>2.0833333333333332E-2</v>
      </c>
      <c r="J68" s="48"/>
      <c r="K68" s="48"/>
      <c r="L68" s="48"/>
      <c r="Q68" s="45"/>
    </row>
    <row r="69" spans="1:17" s="42" customFormat="1" ht="12.75">
      <c r="D69" s="46" t="s">
        <v>87</v>
      </c>
      <c r="E69" s="46">
        <f>COUNTIF(N14:N61,"D")</f>
        <v>1</v>
      </c>
      <c r="F69" s="47">
        <f>E69/$A$61</f>
        <v>2.0833333333333332E-2</v>
      </c>
      <c r="J69" s="48"/>
      <c r="K69" s="48"/>
      <c r="L69" s="48"/>
      <c r="Q69" s="45"/>
    </row>
    <row r="70" spans="1:17" s="42" customFormat="1" ht="12.75">
      <c r="D70" s="46" t="s">
        <v>88</v>
      </c>
      <c r="E70" s="46">
        <f>COUNTIF(N14:N61,"E")</f>
        <v>29</v>
      </c>
      <c r="F70" s="47">
        <f>E70/$A$61</f>
        <v>0.60416666666666663</v>
      </c>
      <c r="J70" s="48"/>
      <c r="K70" s="48"/>
      <c r="L70" s="48"/>
      <c r="Q70" s="45"/>
    </row>
    <row r="71" spans="1:17" s="42" customFormat="1" ht="12.75">
      <c r="D71" s="49" t="s">
        <v>89</v>
      </c>
      <c r="E71" s="46">
        <f>SUM(E64:E70)</f>
        <v>48</v>
      </c>
      <c r="F71" s="47">
        <f>E71/$A$61</f>
        <v>1</v>
      </c>
      <c r="J71" s="48"/>
      <c r="K71" s="48"/>
      <c r="L71" s="48"/>
      <c r="Q71" s="45"/>
    </row>
    <row r="72" spans="1:17" s="32" customFormat="1" ht="21.75" customHeight="1">
      <c r="G72" s="50"/>
      <c r="H72" s="50"/>
      <c r="I72" s="51"/>
      <c r="J72" s="51"/>
      <c r="K72" s="51"/>
      <c r="L72" s="51"/>
      <c r="Q72" s="52"/>
    </row>
    <row r="73" spans="1:17" s="32" customFormat="1" ht="21.75" customHeight="1">
      <c r="G73" s="50"/>
      <c r="H73" s="50"/>
      <c r="I73" s="32" t="s">
        <v>117</v>
      </c>
      <c r="J73" s="51"/>
      <c r="K73" s="51"/>
      <c r="L73" s="51"/>
      <c r="Q73" s="52"/>
    </row>
    <row r="74" spans="1:17" s="32" customFormat="1" ht="12">
      <c r="D74" s="53"/>
      <c r="E74" s="50"/>
      <c r="F74" s="51"/>
      <c r="I74" s="32" t="s">
        <v>91</v>
      </c>
      <c r="Q74" s="52"/>
    </row>
    <row r="75" spans="1:17" s="32" customFormat="1" ht="12">
      <c r="D75" s="53"/>
      <c r="E75" s="50"/>
      <c r="F75" s="51"/>
      <c r="Q75" s="52"/>
    </row>
    <row r="76" spans="1:17" s="32" customFormat="1" ht="12.75">
      <c r="D76" s="53"/>
      <c r="E76" s="50"/>
      <c r="F76" s="51"/>
      <c r="I76"/>
      <c r="Q76" s="52"/>
    </row>
    <row r="77" spans="1:17" s="32" customFormat="1" ht="12">
      <c r="Q77" s="52"/>
    </row>
    <row r="78" spans="1:17" s="32" customFormat="1" ht="12">
      <c r="I78" s="32" t="s">
        <v>118</v>
      </c>
      <c r="Q78" s="52"/>
    </row>
    <row r="79" spans="1:17" s="32" customFormat="1" ht="12">
      <c r="Q79" s="52"/>
    </row>
    <row r="80" spans="1:17" s="56" customFormat="1" ht="14.2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5"/>
    </row>
    <row r="81" spans="1:17" s="56" customFormat="1" ht="14.2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5"/>
    </row>
    <row r="82" spans="1:17" s="56" customFormat="1" ht="14.2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5"/>
    </row>
    <row r="83" spans="1:17" s="56" customFormat="1" ht="14.2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5"/>
    </row>
    <row r="84" spans="1:17" s="56" customFormat="1" ht="14.25" customHeight="1">
      <c r="A84" s="54"/>
      <c r="B84" s="54"/>
      <c r="C84" s="54"/>
      <c r="D84" s="54"/>
      <c r="E84" s="54"/>
      <c r="F84" s="54"/>
      <c r="G84" s="54"/>
      <c r="H84" s="54"/>
      <c r="J84" s="54"/>
      <c r="K84" s="54"/>
      <c r="L84" s="54"/>
      <c r="M84" s="54"/>
      <c r="N84" s="54"/>
      <c r="O84" s="54"/>
      <c r="P84" s="54"/>
      <c r="Q84" s="55"/>
    </row>
    <row r="85" spans="1:17" s="56" customFormat="1" ht="14.2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5"/>
    </row>
    <row r="86" spans="1:1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21"/>
  <sheetViews>
    <sheetView topLeftCell="A58" zoomScaleNormal="100" workbookViewId="0">
      <selection activeCell="S12" sqref="S12"/>
    </sheetView>
  </sheetViews>
  <sheetFormatPr defaultColWidth="12.5703125" defaultRowHeight="15" customHeight="1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57" customWidth="1"/>
  </cols>
  <sheetData>
    <row r="1" spans="1:17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>
      <c r="A6" s="4" t="s">
        <v>7</v>
      </c>
      <c r="B6" s="2"/>
      <c r="C6" s="4" t="s">
        <v>2</v>
      </c>
      <c r="D6" s="4" t="s">
        <v>95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>
      <c r="A7" s="4" t="s">
        <v>8</v>
      </c>
      <c r="B7" s="2"/>
      <c r="C7" s="4" t="s">
        <v>2</v>
      </c>
      <c r="D7" s="8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>
      <c r="A8" s="4" t="s">
        <v>9</v>
      </c>
      <c r="B8" s="2"/>
      <c r="C8" s="4" t="s">
        <v>2</v>
      </c>
      <c r="D8" s="5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>
      <c r="A9" s="4" t="s">
        <v>10</v>
      </c>
      <c r="B9" s="2"/>
      <c r="C9" s="4" t="s">
        <v>2</v>
      </c>
      <c r="D9" s="5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>
      <c r="A11" s="89" t="s">
        <v>11</v>
      </c>
      <c r="B11" s="89" t="s">
        <v>12</v>
      </c>
      <c r="C11" s="89" t="s">
        <v>13</v>
      </c>
      <c r="D11" s="91" t="s">
        <v>14</v>
      </c>
      <c r="E11" s="93" t="s">
        <v>15</v>
      </c>
      <c r="F11" s="94"/>
      <c r="G11" s="94"/>
      <c r="H11" s="94"/>
      <c r="I11" s="94"/>
      <c r="J11" s="95" t="s">
        <v>16</v>
      </c>
      <c r="K11" s="96"/>
      <c r="L11" s="97"/>
      <c r="M11" s="84" t="s">
        <v>17</v>
      </c>
      <c r="N11" s="85"/>
      <c r="O11" s="11"/>
      <c r="P11" s="11"/>
      <c r="Q11" s="12"/>
    </row>
    <row r="12" spans="1:17" s="13" customFormat="1" ht="25.5" customHeight="1" thickBot="1">
      <c r="A12" s="90"/>
      <c r="B12" s="90"/>
      <c r="C12" s="90"/>
      <c r="D12" s="92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>
      <c r="A13" s="86" t="s">
        <v>28</v>
      </c>
      <c r="B13" s="87"/>
      <c r="C13" s="88"/>
      <c r="D13" s="87"/>
      <c r="E13" s="19"/>
      <c r="F13" s="19"/>
      <c r="G13" s="19"/>
      <c r="H13" s="19"/>
      <c r="I13" s="19"/>
      <c r="J13" s="19"/>
      <c r="K13" s="20"/>
      <c r="L13" s="21">
        <v>100</v>
      </c>
      <c r="M13" s="19">
        <f>INT(E13)+INT(F13)+INT(G13)+INT(H13)+INT(I13)+INT(J13)</f>
        <v>0</v>
      </c>
      <c r="N13" s="19"/>
      <c r="O13" s="20"/>
      <c r="P13" s="22" t="s">
        <v>29</v>
      </c>
      <c r="Q13" s="23" t="s">
        <v>30</v>
      </c>
    </row>
    <row r="14" spans="1:17" s="32" customFormat="1" ht="24" customHeight="1">
      <c r="A14" s="25" t="s">
        <v>31</v>
      </c>
      <c r="B14" s="66"/>
      <c r="C14" s="67"/>
      <c r="D14" s="63"/>
      <c r="E14" s="64"/>
      <c r="F14" s="65"/>
      <c r="G14" s="65"/>
      <c r="H14" s="65"/>
      <c r="I14" s="65"/>
      <c r="J14" s="27"/>
      <c r="K14" s="28"/>
      <c r="L14" s="29" t="e">
        <f t="shared" ref="L14:L52" si="0">IF(INT(Q14)=0,P14,IF(INT(P14)&gt;INT(Q14),P14,Q14))</f>
        <v>#DIV/0!</v>
      </c>
      <c r="M14" s="30" t="e">
        <f>L14</f>
        <v>#DIV/0!</v>
      </c>
      <c r="N14" s="31" t="e">
        <f>IF(M14&gt;=80,"A",IF(M14&gt;=75,"AB",IF(M14&gt;=70,"B",IF(M14&gt;=65,"BC",IF(M14&gt;=60,"C",IF(M14&gt;=50,"D","E"))))))</f>
        <v>#DIV/0!</v>
      </c>
      <c r="O14" s="28" t="s">
        <v>32</v>
      </c>
      <c r="P14" s="27">
        <v>0</v>
      </c>
      <c r="Q14" s="29" t="e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#DIV/0!</v>
      </c>
    </row>
    <row r="15" spans="1:17" s="32" customFormat="1" ht="24" customHeight="1">
      <c r="A15" s="25" t="s">
        <v>33</v>
      </c>
      <c r="B15" s="66"/>
      <c r="C15" s="67"/>
      <c r="D15" s="63"/>
      <c r="E15" s="64"/>
      <c r="F15" s="65"/>
      <c r="G15" s="65"/>
      <c r="H15" s="65"/>
      <c r="I15" s="65"/>
      <c r="J15" s="27"/>
      <c r="K15" s="28"/>
      <c r="L15" s="29" t="e">
        <f t="shared" si="0"/>
        <v>#DIV/0!</v>
      </c>
      <c r="M15" s="30" t="e">
        <f>L15</f>
        <v>#DIV/0!</v>
      </c>
      <c r="N15" s="31" t="e">
        <f t="shared" ref="N15:N53" si="1">IF(M15&gt;=80,"A",IF(M15&gt;=75,"AB",IF(M15&gt;=70,"B",IF(M15&gt;=65,"BC",IF(M15&gt;=60,"C",IF(M15&gt;=50,"D","E"))))))</f>
        <v>#DIV/0!</v>
      </c>
      <c r="O15" s="28" t="s">
        <v>32</v>
      </c>
      <c r="P15" s="27">
        <v>0</v>
      </c>
      <c r="Q15" s="29" t="e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#DIV/0!</v>
      </c>
    </row>
    <row r="16" spans="1:17" s="32" customFormat="1" ht="24" customHeight="1">
      <c r="A16" s="25" t="s">
        <v>34</v>
      </c>
      <c r="B16" s="66"/>
      <c r="C16" s="67"/>
      <c r="D16" s="63"/>
      <c r="E16" s="64"/>
      <c r="F16" s="65"/>
      <c r="G16" s="65"/>
      <c r="H16" s="65"/>
      <c r="I16" s="65"/>
      <c r="J16" s="27"/>
      <c r="K16" s="28"/>
      <c r="L16" s="29" t="e">
        <f t="shared" si="0"/>
        <v>#DIV/0!</v>
      </c>
      <c r="M16" s="30" t="e">
        <f>L16</f>
        <v>#DIV/0!</v>
      </c>
      <c r="N16" s="31" t="e">
        <f t="shared" si="1"/>
        <v>#DIV/0!</v>
      </c>
      <c r="O16" s="28" t="s">
        <v>32</v>
      </c>
      <c r="P16" s="27">
        <v>0</v>
      </c>
      <c r="Q16" s="29" t="e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#DIV/0!</v>
      </c>
    </row>
    <row r="17" spans="1:17" s="32" customFormat="1" ht="24" customHeight="1">
      <c r="A17" s="25" t="s">
        <v>35</v>
      </c>
      <c r="B17" s="66"/>
      <c r="C17" s="67"/>
      <c r="D17" s="63"/>
      <c r="E17" s="64"/>
      <c r="F17" s="65"/>
      <c r="G17" s="65"/>
      <c r="H17" s="65"/>
      <c r="I17" s="65"/>
      <c r="J17" s="27"/>
      <c r="K17" s="28"/>
      <c r="L17" s="29" t="e">
        <f t="shared" si="0"/>
        <v>#DIV/0!</v>
      </c>
      <c r="M17" s="30" t="e">
        <f>L17</f>
        <v>#DIV/0!</v>
      </c>
      <c r="N17" s="31" t="e">
        <f t="shared" si="1"/>
        <v>#DIV/0!</v>
      </c>
      <c r="O17" s="28" t="s">
        <v>32</v>
      </c>
      <c r="P17" s="27">
        <v>0</v>
      </c>
      <c r="Q17" s="29" t="e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#DIV/0!</v>
      </c>
    </row>
    <row r="18" spans="1:17" s="32" customFormat="1" ht="24" customHeight="1">
      <c r="A18" s="25" t="s">
        <v>36</v>
      </c>
      <c r="B18" s="66"/>
      <c r="C18" s="67"/>
      <c r="D18" s="63"/>
      <c r="E18" s="64"/>
      <c r="F18" s="65"/>
      <c r="G18" s="65"/>
      <c r="H18" s="65"/>
      <c r="I18" s="65"/>
      <c r="J18" s="27"/>
      <c r="K18" s="28"/>
      <c r="L18" s="29" t="e">
        <f t="shared" si="0"/>
        <v>#DIV/0!</v>
      </c>
      <c r="M18" s="30" t="e">
        <f>L18</f>
        <v>#DIV/0!</v>
      </c>
      <c r="N18" s="31" t="e">
        <f t="shared" si="1"/>
        <v>#DIV/0!</v>
      </c>
      <c r="O18" s="28" t="s">
        <v>32</v>
      </c>
      <c r="P18" s="27">
        <v>0</v>
      </c>
      <c r="Q18" s="29" t="e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#DIV/0!</v>
      </c>
    </row>
    <row r="19" spans="1:17" s="32" customFormat="1" ht="24" customHeight="1">
      <c r="A19" s="25" t="s">
        <v>4</v>
      </c>
      <c r="B19" s="66"/>
      <c r="C19" s="67"/>
      <c r="D19" s="63"/>
      <c r="E19" s="64"/>
      <c r="F19" s="65"/>
      <c r="G19" s="65"/>
      <c r="H19" s="65"/>
      <c r="I19" s="65"/>
      <c r="J19" s="27"/>
      <c r="K19" s="28"/>
      <c r="L19" s="29" t="e">
        <f>IF(INT(Q19)=0,P19,IF(INT(P19)&gt;INT(Q19),P19,Q19))</f>
        <v>#DIV/0!</v>
      </c>
      <c r="M19" s="30" t="e">
        <f t="shared" ref="M19:M55" si="2">L19</f>
        <v>#DIV/0!</v>
      </c>
      <c r="N19" s="31" t="e">
        <f t="shared" si="1"/>
        <v>#DIV/0!</v>
      </c>
      <c r="O19" s="28" t="s">
        <v>32</v>
      </c>
      <c r="P19" s="27">
        <v>0</v>
      </c>
      <c r="Q19" s="29" t="e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#DIV/0!</v>
      </c>
    </row>
    <row r="20" spans="1:17" s="32" customFormat="1" ht="24" customHeight="1">
      <c r="A20" s="25" t="s">
        <v>37</v>
      </c>
      <c r="B20" s="66"/>
      <c r="C20" s="67"/>
      <c r="D20" s="63"/>
      <c r="E20" s="64"/>
      <c r="F20" s="65"/>
      <c r="G20" s="65"/>
      <c r="H20" s="65"/>
      <c r="I20" s="65"/>
      <c r="J20" s="27"/>
      <c r="K20" s="28"/>
      <c r="L20" s="29" t="e">
        <f>IF(INT(Q20)=0,P20,IF(INT(P20)&gt;INT(Q20),P20,Q20))</f>
        <v>#DIV/0!</v>
      </c>
      <c r="M20" s="30" t="e">
        <f t="shared" si="2"/>
        <v>#DIV/0!</v>
      </c>
      <c r="N20" s="31" t="e">
        <f t="shared" si="1"/>
        <v>#DIV/0!</v>
      </c>
      <c r="O20" s="28" t="s">
        <v>32</v>
      </c>
      <c r="P20" s="27">
        <v>0</v>
      </c>
      <c r="Q20" s="29" t="e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#DIV/0!</v>
      </c>
    </row>
    <row r="21" spans="1:17" s="32" customFormat="1" ht="24" customHeight="1">
      <c r="A21" s="25" t="s">
        <v>38</v>
      </c>
      <c r="B21" s="66"/>
      <c r="C21" s="67"/>
      <c r="D21" s="63"/>
      <c r="E21" s="64"/>
      <c r="F21" s="65"/>
      <c r="G21" s="65"/>
      <c r="H21" s="65"/>
      <c r="I21" s="65"/>
      <c r="J21" s="27"/>
      <c r="K21" s="28"/>
      <c r="L21" s="29" t="e">
        <f>IF(INT(Q21)=0,P21,IF(INT(P21)&gt;INT(Q21),P21,Q21))</f>
        <v>#DIV/0!</v>
      </c>
      <c r="M21" s="30" t="e">
        <f t="shared" si="2"/>
        <v>#DIV/0!</v>
      </c>
      <c r="N21" s="31" t="e">
        <f t="shared" si="1"/>
        <v>#DIV/0!</v>
      </c>
      <c r="O21" s="28" t="s">
        <v>32</v>
      </c>
      <c r="P21" s="27">
        <v>0</v>
      </c>
      <c r="Q21" s="29" t="e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#DIV/0!</v>
      </c>
    </row>
    <row r="22" spans="1:17" s="32" customFormat="1" ht="24" customHeight="1">
      <c r="A22" s="25" t="s">
        <v>39</v>
      </c>
      <c r="B22" s="66"/>
      <c r="C22" s="67"/>
      <c r="D22" s="63"/>
      <c r="E22" s="64"/>
      <c r="F22" s="65"/>
      <c r="G22" s="65"/>
      <c r="H22" s="65"/>
      <c r="I22" s="65"/>
      <c r="J22" s="27"/>
      <c r="K22" s="28"/>
      <c r="L22" s="29" t="e">
        <f t="shared" si="0"/>
        <v>#DIV/0!</v>
      </c>
      <c r="M22" s="30" t="e">
        <f t="shared" si="2"/>
        <v>#DIV/0!</v>
      </c>
      <c r="N22" s="31" t="e">
        <f t="shared" si="1"/>
        <v>#DIV/0!</v>
      </c>
      <c r="O22" s="28" t="s">
        <v>32</v>
      </c>
      <c r="P22" s="27">
        <v>0</v>
      </c>
      <c r="Q22" s="29" t="e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#DIV/0!</v>
      </c>
    </row>
    <row r="23" spans="1:17" s="32" customFormat="1" ht="24" customHeight="1">
      <c r="A23" s="25" t="s">
        <v>40</v>
      </c>
      <c r="B23" s="66"/>
      <c r="C23" s="67"/>
      <c r="D23" s="63"/>
      <c r="E23" s="64"/>
      <c r="F23" s="65"/>
      <c r="G23" s="65"/>
      <c r="H23" s="65"/>
      <c r="I23" s="65"/>
      <c r="J23" s="27"/>
      <c r="K23" s="28"/>
      <c r="L23" s="29" t="e">
        <f t="shared" si="0"/>
        <v>#DIV/0!</v>
      </c>
      <c r="M23" s="30" t="e">
        <f t="shared" si="2"/>
        <v>#DIV/0!</v>
      </c>
      <c r="N23" s="31" t="e">
        <f t="shared" si="1"/>
        <v>#DIV/0!</v>
      </c>
      <c r="O23" s="28" t="s">
        <v>32</v>
      </c>
      <c r="P23" s="27">
        <v>0</v>
      </c>
      <c r="Q23" s="29" t="e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#DIV/0!</v>
      </c>
    </row>
    <row r="24" spans="1:17" s="32" customFormat="1" ht="24" customHeight="1">
      <c r="A24" s="25" t="s">
        <v>41</v>
      </c>
      <c r="B24" s="66"/>
      <c r="C24" s="67"/>
      <c r="D24" s="63"/>
      <c r="E24" s="64"/>
      <c r="F24" s="65"/>
      <c r="G24" s="65"/>
      <c r="H24" s="65"/>
      <c r="I24" s="65"/>
      <c r="J24" s="27"/>
      <c r="K24" s="28"/>
      <c r="L24" s="29" t="e">
        <f t="shared" si="0"/>
        <v>#DIV/0!</v>
      </c>
      <c r="M24" s="30" t="e">
        <f t="shared" si="2"/>
        <v>#DIV/0!</v>
      </c>
      <c r="N24" s="31" t="e">
        <f t="shared" si="1"/>
        <v>#DIV/0!</v>
      </c>
      <c r="O24" s="28" t="s">
        <v>32</v>
      </c>
      <c r="P24" s="27">
        <v>0</v>
      </c>
      <c r="Q24" s="29" t="e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#DIV/0!</v>
      </c>
    </row>
    <row r="25" spans="1:17" s="32" customFormat="1" ht="24" customHeight="1">
      <c r="A25" s="25" t="s">
        <v>42</v>
      </c>
      <c r="B25" s="66"/>
      <c r="C25" s="67"/>
      <c r="D25" s="63"/>
      <c r="E25" s="64"/>
      <c r="F25" s="65"/>
      <c r="G25" s="65"/>
      <c r="H25" s="65"/>
      <c r="I25" s="65"/>
      <c r="J25" s="27"/>
      <c r="K25" s="28"/>
      <c r="L25" s="29" t="e">
        <f t="shared" si="0"/>
        <v>#DIV/0!</v>
      </c>
      <c r="M25" s="30" t="e">
        <f t="shared" si="2"/>
        <v>#DIV/0!</v>
      </c>
      <c r="N25" s="31" t="e">
        <f t="shared" si="1"/>
        <v>#DIV/0!</v>
      </c>
      <c r="O25" s="28" t="s">
        <v>32</v>
      </c>
      <c r="P25" s="27">
        <v>0</v>
      </c>
      <c r="Q25" s="29" t="e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#DIV/0!</v>
      </c>
    </row>
    <row r="26" spans="1:17" s="32" customFormat="1" ht="24" customHeight="1">
      <c r="A26" s="25" t="s">
        <v>43</v>
      </c>
      <c r="B26" s="66"/>
      <c r="C26" s="67"/>
      <c r="D26" s="63"/>
      <c r="E26" s="64"/>
      <c r="F26" s="65"/>
      <c r="G26" s="65"/>
      <c r="H26" s="65"/>
      <c r="I26" s="65"/>
      <c r="J26" s="27"/>
      <c r="K26" s="28"/>
      <c r="L26" s="29" t="e">
        <f t="shared" si="0"/>
        <v>#DIV/0!</v>
      </c>
      <c r="M26" s="30" t="e">
        <f t="shared" si="2"/>
        <v>#DIV/0!</v>
      </c>
      <c r="N26" s="31" t="e">
        <f t="shared" si="1"/>
        <v>#DIV/0!</v>
      </c>
      <c r="O26" s="28" t="s">
        <v>32</v>
      </c>
      <c r="P26" s="27">
        <v>0</v>
      </c>
      <c r="Q26" s="29" t="e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#DIV/0!</v>
      </c>
    </row>
    <row r="27" spans="1:17" s="32" customFormat="1" ht="24" customHeight="1">
      <c r="A27" s="25" t="s">
        <v>44</v>
      </c>
      <c r="B27" s="66"/>
      <c r="C27" s="67"/>
      <c r="D27" s="63"/>
      <c r="E27" s="64"/>
      <c r="F27" s="65"/>
      <c r="G27" s="65"/>
      <c r="H27" s="65"/>
      <c r="I27" s="65"/>
      <c r="J27" s="27"/>
      <c r="K27" s="28"/>
      <c r="L27" s="29" t="e">
        <f t="shared" si="0"/>
        <v>#DIV/0!</v>
      </c>
      <c r="M27" s="30" t="e">
        <f t="shared" si="2"/>
        <v>#DIV/0!</v>
      </c>
      <c r="N27" s="31" t="e">
        <f t="shared" si="1"/>
        <v>#DIV/0!</v>
      </c>
      <c r="O27" s="28" t="s">
        <v>32</v>
      </c>
      <c r="P27" s="27">
        <v>0</v>
      </c>
      <c r="Q27" s="29" t="e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#DIV/0!</v>
      </c>
    </row>
    <row r="28" spans="1:17" s="32" customFormat="1" ht="24" customHeight="1">
      <c r="A28" s="25" t="s">
        <v>45</v>
      </c>
      <c r="B28" s="66"/>
      <c r="C28" s="67"/>
      <c r="D28" s="63"/>
      <c r="E28" s="64"/>
      <c r="F28" s="65"/>
      <c r="G28" s="65"/>
      <c r="H28" s="65"/>
      <c r="I28" s="65"/>
      <c r="J28" s="27"/>
      <c r="K28" s="28"/>
      <c r="L28" s="29" t="e">
        <f t="shared" si="0"/>
        <v>#DIV/0!</v>
      </c>
      <c r="M28" s="30" t="e">
        <f t="shared" si="2"/>
        <v>#DIV/0!</v>
      </c>
      <c r="N28" s="31" t="e">
        <f t="shared" si="1"/>
        <v>#DIV/0!</v>
      </c>
      <c r="O28" s="28" t="s">
        <v>32</v>
      </c>
      <c r="P28" s="27">
        <v>0</v>
      </c>
      <c r="Q28" s="29" t="e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#DIV/0!</v>
      </c>
    </row>
    <row r="29" spans="1:17" s="32" customFormat="1" ht="24" customHeight="1">
      <c r="A29" s="25" t="s">
        <v>46</v>
      </c>
      <c r="B29" s="66"/>
      <c r="C29" s="67"/>
      <c r="D29" s="63"/>
      <c r="E29" s="64"/>
      <c r="F29" s="65"/>
      <c r="G29" s="65"/>
      <c r="H29" s="65"/>
      <c r="I29" s="65"/>
      <c r="J29" s="27"/>
      <c r="K29" s="28"/>
      <c r="L29" s="29" t="e">
        <f t="shared" si="0"/>
        <v>#DIV/0!</v>
      </c>
      <c r="M29" s="30" t="e">
        <f t="shared" si="2"/>
        <v>#DIV/0!</v>
      </c>
      <c r="N29" s="31" t="e">
        <f t="shared" si="1"/>
        <v>#DIV/0!</v>
      </c>
      <c r="O29" s="28" t="s">
        <v>32</v>
      </c>
      <c r="P29" s="27">
        <v>0</v>
      </c>
      <c r="Q29" s="29" t="e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#DIV/0!</v>
      </c>
    </row>
    <row r="30" spans="1:17" s="32" customFormat="1" ht="24" customHeight="1">
      <c r="A30" s="25" t="s">
        <v>47</v>
      </c>
      <c r="B30" s="66"/>
      <c r="C30" s="67"/>
      <c r="D30" s="63"/>
      <c r="E30" s="64"/>
      <c r="F30" s="65"/>
      <c r="G30" s="65"/>
      <c r="H30" s="65"/>
      <c r="I30" s="65"/>
      <c r="J30" s="27"/>
      <c r="K30" s="28"/>
      <c r="L30" s="29" t="e">
        <f t="shared" si="0"/>
        <v>#DIV/0!</v>
      </c>
      <c r="M30" s="30" t="e">
        <f t="shared" si="2"/>
        <v>#DIV/0!</v>
      </c>
      <c r="N30" s="31" t="e">
        <f t="shared" si="1"/>
        <v>#DIV/0!</v>
      </c>
      <c r="O30" s="28" t="s">
        <v>32</v>
      </c>
      <c r="P30" s="27">
        <v>0</v>
      </c>
      <c r="Q30" s="29" t="e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#DIV/0!</v>
      </c>
    </row>
    <row r="31" spans="1:17" s="32" customFormat="1" ht="24" customHeight="1">
      <c r="A31" s="25" t="s">
        <v>48</v>
      </c>
      <c r="B31" s="66"/>
      <c r="C31" s="67"/>
      <c r="D31" s="63"/>
      <c r="E31" s="64"/>
      <c r="F31" s="65"/>
      <c r="G31" s="65"/>
      <c r="H31" s="65"/>
      <c r="I31" s="65"/>
      <c r="J31" s="27"/>
      <c r="K31" s="28"/>
      <c r="L31" s="29" t="e">
        <f t="shared" si="0"/>
        <v>#DIV/0!</v>
      </c>
      <c r="M31" s="30" t="e">
        <f t="shared" si="2"/>
        <v>#DIV/0!</v>
      </c>
      <c r="N31" s="31" t="e">
        <f t="shared" si="1"/>
        <v>#DIV/0!</v>
      </c>
      <c r="O31" s="28" t="s">
        <v>32</v>
      </c>
      <c r="P31" s="27">
        <v>0</v>
      </c>
      <c r="Q31" s="29" t="e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#DIV/0!</v>
      </c>
    </row>
    <row r="32" spans="1:17" s="32" customFormat="1" ht="24" customHeight="1">
      <c r="A32" s="25" t="s">
        <v>49</v>
      </c>
      <c r="B32" s="66"/>
      <c r="C32" s="67"/>
      <c r="D32" s="63"/>
      <c r="E32" s="64"/>
      <c r="F32" s="65"/>
      <c r="G32" s="65"/>
      <c r="H32" s="65"/>
      <c r="I32" s="65"/>
      <c r="J32" s="27"/>
      <c r="K32" s="28"/>
      <c r="L32" s="29" t="e">
        <f t="shared" si="0"/>
        <v>#DIV/0!</v>
      </c>
      <c r="M32" s="30" t="e">
        <f t="shared" si="2"/>
        <v>#DIV/0!</v>
      </c>
      <c r="N32" s="31" t="e">
        <f t="shared" si="1"/>
        <v>#DIV/0!</v>
      </c>
      <c r="O32" s="28" t="s">
        <v>32</v>
      </c>
      <c r="P32" s="27">
        <v>0</v>
      </c>
      <c r="Q32" s="29" t="e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#DIV/0!</v>
      </c>
    </row>
    <row r="33" spans="1:17" s="32" customFormat="1" ht="24" customHeight="1">
      <c r="A33" s="25" t="s">
        <v>50</v>
      </c>
      <c r="B33" s="66"/>
      <c r="C33" s="67"/>
      <c r="D33" s="63"/>
      <c r="E33" s="64"/>
      <c r="F33" s="65"/>
      <c r="G33" s="65"/>
      <c r="H33" s="65"/>
      <c r="I33" s="65"/>
      <c r="J33" s="27"/>
      <c r="K33" s="28"/>
      <c r="L33" s="29" t="e">
        <f t="shared" si="0"/>
        <v>#DIV/0!</v>
      </c>
      <c r="M33" s="30" t="e">
        <f t="shared" si="2"/>
        <v>#DIV/0!</v>
      </c>
      <c r="N33" s="31" t="e">
        <f t="shared" si="1"/>
        <v>#DIV/0!</v>
      </c>
      <c r="O33" s="28" t="s">
        <v>32</v>
      </c>
      <c r="P33" s="27">
        <v>0</v>
      </c>
      <c r="Q33" s="29" t="e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#DIV/0!</v>
      </c>
    </row>
    <row r="34" spans="1:17" s="32" customFormat="1" ht="24" customHeight="1">
      <c r="A34" s="25" t="s">
        <v>51</v>
      </c>
      <c r="B34" s="66"/>
      <c r="C34" s="67"/>
      <c r="D34" s="63"/>
      <c r="E34" s="64"/>
      <c r="F34" s="65"/>
      <c r="G34" s="65"/>
      <c r="H34" s="65"/>
      <c r="I34" s="65"/>
      <c r="J34" s="27"/>
      <c r="K34" s="28"/>
      <c r="L34" s="29" t="e">
        <f t="shared" si="0"/>
        <v>#DIV/0!</v>
      </c>
      <c r="M34" s="30" t="e">
        <f t="shared" si="2"/>
        <v>#DIV/0!</v>
      </c>
      <c r="N34" s="31" t="e">
        <f t="shared" si="1"/>
        <v>#DIV/0!</v>
      </c>
      <c r="O34" s="28" t="s">
        <v>32</v>
      </c>
      <c r="P34" s="27">
        <v>0</v>
      </c>
      <c r="Q34" s="29" t="e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#DIV/0!</v>
      </c>
    </row>
    <row r="35" spans="1:17" s="32" customFormat="1" ht="24" customHeight="1">
      <c r="A35" s="25" t="s">
        <v>52</v>
      </c>
      <c r="B35" s="66"/>
      <c r="C35" s="67"/>
      <c r="D35" s="63"/>
      <c r="E35" s="64"/>
      <c r="F35" s="65"/>
      <c r="G35" s="65"/>
      <c r="H35" s="65"/>
      <c r="I35" s="65"/>
      <c r="J35" s="27"/>
      <c r="K35" s="28"/>
      <c r="L35" s="29" t="e">
        <f t="shared" si="0"/>
        <v>#DIV/0!</v>
      </c>
      <c r="M35" s="30" t="e">
        <f t="shared" si="2"/>
        <v>#DIV/0!</v>
      </c>
      <c r="N35" s="31" t="e">
        <f t="shared" si="1"/>
        <v>#DIV/0!</v>
      </c>
      <c r="O35" s="28" t="s">
        <v>32</v>
      </c>
      <c r="P35" s="27">
        <v>0</v>
      </c>
      <c r="Q35" s="29" t="e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#DIV/0!</v>
      </c>
    </row>
    <row r="36" spans="1:17" s="32" customFormat="1" ht="24" customHeight="1">
      <c r="A36" s="25" t="s">
        <v>53</v>
      </c>
      <c r="B36" s="66"/>
      <c r="C36" s="67"/>
      <c r="D36" s="63"/>
      <c r="E36" s="64"/>
      <c r="F36" s="65"/>
      <c r="G36" s="65"/>
      <c r="H36" s="65"/>
      <c r="I36" s="65"/>
      <c r="J36" s="27"/>
      <c r="K36" s="28"/>
      <c r="L36" s="29" t="e">
        <f t="shared" si="0"/>
        <v>#DIV/0!</v>
      </c>
      <c r="M36" s="30" t="e">
        <f t="shared" si="2"/>
        <v>#DIV/0!</v>
      </c>
      <c r="N36" s="31" t="e">
        <f t="shared" si="1"/>
        <v>#DIV/0!</v>
      </c>
      <c r="O36" s="28" t="s">
        <v>32</v>
      </c>
      <c r="P36" s="27">
        <v>0</v>
      </c>
      <c r="Q36" s="29" t="e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#DIV/0!</v>
      </c>
    </row>
    <row r="37" spans="1:17" s="32" customFormat="1" ht="24" customHeight="1">
      <c r="A37" s="25" t="s">
        <v>54</v>
      </c>
      <c r="B37" s="66"/>
      <c r="C37" s="67"/>
      <c r="D37" s="63"/>
      <c r="E37" s="64"/>
      <c r="F37" s="65"/>
      <c r="G37" s="65"/>
      <c r="H37" s="65"/>
      <c r="I37" s="65"/>
      <c r="J37" s="27"/>
      <c r="K37" s="28"/>
      <c r="L37" s="29" t="e">
        <f t="shared" si="0"/>
        <v>#DIV/0!</v>
      </c>
      <c r="M37" s="30" t="e">
        <f t="shared" si="2"/>
        <v>#DIV/0!</v>
      </c>
      <c r="N37" s="31" t="e">
        <f t="shared" si="1"/>
        <v>#DIV/0!</v>
      </c>
      <c r="O37" s="28" t="s">
        <v>32</v>
      </c>
      <c r="P37" s="27">
        <v>0</v>
      </c>
      <c r="Q37" s="29" t="e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#DIV/0!</v>
      </c>
    </row>
    <row r="38" spans="1:17" s="32" customFormat="1" ht="24" customHeight="1">
      <c r="A38" s="25" t="s">
        <v>55</v>
      </c>
      <c r="B38" s="66"/>
      <c r="C38" s="67"/>
      <c r="D38" s="63"/>
      <c r="E38" s="64"/>
      <c r="F38" s="65"/>
      <c r="G38" s="65"/>
      <c r="H38" s="65"/>
      <c r="I38" s="65"/>
      <c r="J38" s="27"/>
      <c r="K38" s="28"/>
      <c r="L38" s="29" t="e">
        <f t="shared" si="0"/>
        <v>#DIV/0!</v>
      </c>
      <c r="M38" s="30" t="e">
        <f t="shared" si="2"/>
        <v>#DIV/0!</v>
      </c>
      <c r="N38" s="31" t="e">
        <f t="shared" si="1"/>
        <v>#DIV/0!</v>
      </c>
      <c r="O38" s="28" t="s">
        <v>32</v>
      </c>
      <c r="P38" s="27">
        <v>0</v>
      </c>
      <c r="Q38" s="29" t="e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#DIV/0!</v>
      </c>
    </row>
    <row r="39" spans="1:17" s="32" customFormat="1" ht="24" customHeight="1">
      <c r="A39" s="25" t="s">
        <v>56</v>
      </c>
      <c r="B39" s="66"/>
      <c r="C39" s="67"/>
      <c r="D39" s="63"/>
      <c r="E39" s="64"/>
      <c r="F39" s="65"/>
      <c r="G39" s="65"/>
      <c r="H39" s="65"/>
      <c r="I39" s="65"/>
      <c r="J39" s="27"/>
      <c r="K39" s="28"/>
      <c r="L39" s="29" t="e">
        <f t="shared" si="0"/>
        <v>#DIV/0!</v>
      </c>
      <c r="M39" s="30" t="e">
        <f t="shared" si="2"/>
        <v>#DIV/0!</v>
      </c>
      <c r="N39" s="31" t="e">
        <f t="shared" si="1"/>
        <v>#DIV/0!</v>
      </c>
      <c r="O39" s="28" t="s">
        <v>32</v>
      </c>
      <c r="P39" s="27">
        <v>0</v>
      </c>
      <c r="Q39" s="29" t="e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#DIV/0!</v>
      </c>
    </row>
    <row r="40" spans="1:17" s="32" customFormat="1" ht="24" customHeight="1">
      <c r="A40" s="25" t="s">
        <v>57</v>
      </c>
      <c r="B40" s="66"/>
      <c r="C40" s="67"/>
      <c r="D40" s="63"/>
      <c r="E40" s="64"/>
      <c r="F40" s="65"/>
      <c r="G40" s="65"/>
      <c r="H40" s="65"/>
      <c r="I40" s="65"/>
      <c r="J40" s="27"/>
      <c r="K40" s="28"/>
      <c r="L40" s="29" t="e">
        <f t="shared" si="0"/>
        <v>#DIV/0!</v>
      </c>
      <c r="M40" s="30" t="e">
        <f t="shared" si="2"/>
        <v>#DIV/0!</v>
      </c>
      <c r="N40" s="31" t="e">
        <f t="shared" si="1"/>
        <v>#DIV/0!</v>
      </c>
      <c r="O40" s="28" t="s">
        <v>32</v>
      </c>
      <c r="P40" s="27">
        <v>0</v>
      </c>
      <c r="Q40" s="29" t="e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#DIV/0!</v>
      </c>
    </row>
    <row r="41" spans="1:17" s="32" customFormat="1" ht="24" customHeight="1">
      <c r="A41" s="25" t="s">
        <v>58</v>
      </c>
      <c r="B41" s="66"/>
      <c r="C41" s="67"/>
      <c r="D41" s="63"/>
      <c r="E41" s="64"/>
      <c r="F41" s="65"/>
      <c r="G41" s="65"/>
      <c r="H41" s="65"/>
      <c r="I41" s="65"/>
      <c r="J41" s="27"/>
      <c r="K41" s="28"/>
      <c r="L41" s="29" t="e">
        <f t="shared" si="0"/>
        <v>#DIV/0!</v>
      </c>
      <c r="M41" s="30" t="e">
        <f t="shared" si="2"/>
        <v>#DIV/0!</v>
      </c>
      <c r="N41" s="31" t="e">
        <f t="shared" si="1"/>
        <v>#DIV/0!</v>
      </c>
      <c r="O41" s="28" t="s">
        <v>32</v>
      </c>
      <c r="P41" s="27">
        <v>0</v>
      </c>
      <c r="Q41" s="29" t="e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#DIV/0!</v>
      </c>
    </row>
    <row r="42" spans="1:17" s="32" customFormat="1" ht="24" customHeight="1">
      <c r="A42" s="25" t="s">
        <v>59</v>
      </c>
      <c r="B42" s="66"/>
      <c r="C42" s="67"/>
      <c r="D42" s="63"/>
      <c r="E42" s="64"/>
      <c r="F42" s="65"/>
      <c r="G42" s="65"/>
      <c r="H42" s="65"/>
      <c r="I42" s="65"/>
      <c r="J42" s="27"/>
      <c r="K42" s="28"/>
      <c r="L42" s="29" t="e">
        <f t="shared" si="0"/>
        <v>#DIV/0!</v>
      </c>
      <c r="M42" s="30" t="e">
        <f t="shared" si="2"/>
        <v>#DIV/0!</v>
      </c>
      <c r="N42" s="31" t="e">
        <f t="shared" si="1"/>
        <v>#DIV/0!</v>
      </c>
      <c r="O42" s="28" t="s">
        <v>32</v>
      </c>
      <c r="P42" s="27">
        <v>0</v>
      </c>
      <c r="Q42" s="29" t="e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#DIV/0!</v>
      </c>
    </row>
    <row r="43" spans="1:17" s="32" customFormat="1" ht="24" customHeight="1">
      <c r="A43" s="25" t="s">
        <v>60</v>
      </c>
      <c r="B43" s="68"/>
      <c r="C43" s="67"/>
      <c r="D43" s="69"/>
      <c r="E43" s="64"/>
      <c r="F43" s="65"/>
      <c r="G43" s="65"/>
      <c r="H43" s="65"/>
      <c r="I43" s="65"/>
      <c r="J43" s="27"/>
      <c r="K43" s="28"/>
      <c r="L43" s="29" t="e">
        <f t="shared" si="0"/>
        <v>#DIV/0!</v>
      </c>
      <c r="M43" s="30" t="e">
        <f t="shared" si="2"/>
        <v>#DIV/0!</v>
      </c>
      <c r="N43" s="31" t="e">
        <f t="shared" si="1"/>
        <v>#DIV/0!</v>
      </c>
      <c r="O43" s="28" t="s">
        <v>32</v>
      </c>
      <c r="P43" s="27">
        <v>0</v>
      </c>
      <c r="Q43" s="29" t="e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#DIV/0!</v>
      </c>
    </row>
    <row r="44" spans="1:17" s="32" customFormat="1" ht="24" customHeight="1">
      <c r="A44" s="25" t="s">
        <v>61</v>
      </c>
      <c r="B44" s="66"/>
      <c r="C44" s="67"/>
      <c r="D44" s="63"/>
      <c r="E44" s="64"/>
      <c r="F44" s="65"/>
      <c r="G44" s="65"/>
      <c r="H44" s="65"/>
      <c r="I44" s="65"/>
      <c r="J44" s="27"/>
      <c r="K44" s="28"/>
      <c r="L44" s="29" t="e">
        <f t="shared" si="0"/>
        <v>#DIV/0!</v>
      </c>
      <c r="M44" s="30" t="e">
        <f t="shared" si="2"/>
        <v>#DIV/0!</v>
      </c>
      <c r="N44" s="31" t="e">
        <f t="shared" si="1"/>
        <v>#DIV/0!</v>
      </c>
      <c r="O44" s="28" t="s">
        <v>32</v>
      </c>
      <c r="P44" s="27">
        <v>0</v>
      </c>
      <c r="Q44" s="29" t="e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#DIV/0!</v>
      </c>
    </row>
    <row r="45" spans="1:17" s="32" customFormat="1" ht="24" customHeight="1">
      <c r="A45" s="25" t="s">
        <v>62</v>
      </c>
      <c r="B45" s="66"/>
      <c r="C45" s="67"/>
      <c r="D45" s="63"/>
      <c r="E45" s="64"/>
      <c r="F45" s="65"/>
      <c r="G45" s="65"/>
      <c r="H45" s="65"/>
      <c r="I45" s="65"/>
      <c r="J45" s="27"/>
      <c r="K45" s="28"/>
      <c r="L45" s="29" t="e">
        <f t="shared" si="0"/>
        <v>#DIV/0!</v>
      </c>
      <c r="M45" s="30" t="e">
        <f t="shared" si="2"/>
        <v>#DIV/0!</v>
      </c>
      <c r="N45" s="31" t="e">
        <f t="shared" si="1"/>
        <v>#DIV/0!</v>
      </c>
      <c r="O45" s="28" t="s">
        <v>32</v>
      </c>
      <c r="P45" s="27">
        <v>0</v>
      </c>
      <c r="Q45" s="29" t="e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#DIV/0!</v>
      </c>
    </row>
    <row r="46" spans="1:17" s="32" customFormat="1" ht="24" customHeight="1">
      <c r="A46" s="25" t="s">
        <v>63</v>
      </c>
      <c r="B46" s="66"/>
      <c r="C46" s="67"/>
      <c r="D46" s="63"/>
      <c r="E46" s="64"/>
      <c r="F46" s="65"/>
      <c r="G46" s="65"/>
      <c r="H46" s="65"/>
      <c r="I46" s="65"/>
      <c r="J46" s="27"/>
      <c r="K46" s="28"/>
      <c r="L46" s="29" t="e">
        <f t="shared" si="0"/>
        <v>#DIV/0!</v>
      </c>
      <c r="M46" s="30" t="e">
        <f t="shared" si="2"/>
        <v>#DIV/0!</v>
      </c>
      <c r="N46" s="31" t="e">
        <f t="shared" si="1"/>
        <v>#DIV/0!</v>
      </c>
      <c r="O46" s="28" t="s">
        <v>32</v>
      </c>
      <c r="P46" s="27">
        <v>0</v>
      </c>
      <c r="Q46" s="29" t="e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#DIV/0!</v>
      </c>
    </row>
    <row r="47" spans="1:17" s="32" customFormat="1" ht="24" customHeight="1">
      <c r="A47" s="25" t="s">
        <v>64</v>
      </c>
      <c r="B47" s="66"/>
      <c r="C47" s="67"/>
      <c r="D47" s="63"/>
      <c r="E47" s="64"/>
      <c r="F47" s="65"/>
      <c r="G47" s="65"/>
      <c r="H47" s="65"/>
      <c r="I47" s="65"/>
      <c r="J47" s="27"/>
      <c r="K47" s="28"/>
      <c r="L47" s="29" t="e">
        <f t="shared" si="0"/>
        <v>#DIV/0!</v>
      </c>
      <c r="M47" s="30" t="e">
        <f t="shared" si="2"/>
        <v>#DIV/0!</v>
      </c>
      <c r="N47" s="31" t="e">
        <f t="shared" si="1"/>
        <v>#DIV/0!</v>
      </c>
      <c r="O47" s="28" t="s">
        <v>32</v>
      </c>
      <c r="P47" s="27">
        <v>0</v>
      </c>
      <c r="Q47" s="29" t="e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#DIV/0!</v>
      </c>
    </row>
    <row r="48" spans="1:17" s="32" customFormat="1" ht="24" customHeight="1">
      <c r="A48" s="25" t="s">
        <v>65</v>
      </c>
      <c r="B48" s="66"/>
      <c r="C48" s="67"/>
      <c r="D48" s="63"/>
      <c r="E48" s="64"/>
      <c r="F48" s="65"/>
      <c r="G48" s="65"/>
      <c r="H48" s="65"/>
      <c r="I48" s="65"/>
      <c r="J48" s="27"/>
      <c r="K48" s="28"/>
      <c r="L48" s="29" t="e">
        <f t="shared" si="0"/>
        <v>#DIV/0!</v>
      </c>
      <c r="M48" s="30" t="e">
        <f t="shared" si="2"/>
        <v>#DIV/0!</v>
      </c>
      <c r="N48" s="31" t="e">
        <f t="shared" si="1"/>
        <v>#DIV/0!</v>
      </c>
      <c r="O48" s="28" t="s">
        <v>32</v>
      </c>
      <c r="P48" s="27">
        <v>0</v>
      </c>
      <c r="Q48" s="29" t="e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#DIV/0!</v>
      </c>
    </row>
    <row r="49" spans="1:17" s="32" customFormat="1" ht="24" customHeight="1">
      <c r="A49" s="25" t="s">
        <v>66</v>
      </c>
      <c r="B49" s="66"/>
      <c r="C49" s="67"/>
      <c r="D49" s="63"/>
      <c r="E49" s="64"/>
      <c r="F49" s="65"/>
      <c r="G49" s="65"/>
      <c r="H49" s="65"/>
      <c r="I49" s="65"/>
      <c r="J49" s="27"/>
      <c r="K49" s="28"/>
      <c r="L49" s="29" t="e">
        <f t="shared" si="0"/>
        <v>#DIV/0!</v>
      </c>
      <c r="M49" s="30" t="e">
        <f t="shared" si="2"/>
        <v>#DIV/0!</v>
      </c>
      <c r="N49" s="31" t="e">
        <f t="shared" si="1"/>
        <v>#DIV/0!</v>
      </c>
      <c r="O49" s="28" t="s">
        <v>32</v>
      </c>
      <c r="P49" s="27">
        <v>0</v>
      </c>
      <c r="Q49" s="29" t="e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#DIV/0!</v>
      </c>
    </row>
    <row r="50" spans="1:17" s="32" customFormat="1" ht="24" customHeight="1">
      <c r="A50" s="25" t="s">
        <v>67</v>
      </c>
      <c r="B50" s="66"/>
      <c r="C50" s="70"/>
      <c r="D50" s="63"/>
      <c r="E50" s="64"/>
      <c r="F50" s="65"/>
      <c r="G50" s="65"/>
      <c r="H50" s="65"/>
      <c r="I50" s="65"/>
      <c r="J50" s="27"/>
      <c r="K50" s="28"/>
      <c r="L50" s="29" t="e">
        <f t="shared" si="0"/>
        <v>#DIV/0!</v>
      </c>
      <c r="M50" s="30" t="e">
        <f t="shared" si="2"/>
        <v>#DIV/0!</v>
      </c>
      <c r="N50" s="31" t="e">
        <f t="shared" si="1"/>
        <v>#DIV/0!</v>
      </c>
      <c r="O50" s="28" t="s">
        <v>32</v>
      </c>
      <c r="P50" s="27">
        <v>0</v>
      </c>
      <c r="Q50" s="29" t="e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#DIV/0!</v>
      </c>
    </row>
    <row r="51" spans="1:17" s="32" customFormat="1" ht="24" customHeight="1">
      <c r="A51" s="25" t="s">
        <v>68</v>
      </c>
      <c r="B51" s="33"/>
      <c r="C51" s="35"/>
      <c r="D51" s="34"/>
      <c r="E51" s="26"/>
      <c r="F51" s="27"/>
      <c r="G51" s="27"/>
      <c r="H51" s="27"/>
      <c r="I51" s="27"/>
      <c r="J51" s="27"/>
      <c r="K51" s="28"/>
      <c r="L51" s="29" t="e">
        <f t="shared" si="0"/>
        <v>#DIV/0!</v>
      </c>
      <c r="M51" s="30" t="e">
        <f t="shared" si="2"/>
        <v>#DIV/0!</v>
      </c>
      <c r="N51" s="31" t="e">
        <f t="shared" si="1"/>
        <v>#DIV/0!</v>
      </c>
      <c r="O51" s="28" t="s">
        <v>32</v>
      </c>
      <c r="P51" s="27">
        <v>0</v>
      </c>
      <c r="Q51" s="29" t="e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#DIV/0!</v>
      </c>
    </row>
    <row r="52" spans="1:17" s="32" customFormat="1" ht="24" customHeight="1">
      <c r="A52" s="25" t="s">
        <v>69</v>
      </c>
      <c r="B52" s="33"/>
      <c r="C52" s="35"/>
      <c r="D52" s="34"/>
      <c r="E52" s="26"/>
      <c r="F52" s="27"/>
      <c r="G52" s="27"/>
      <c r="H52" s="27"/>
      <c r="I52" s="27"/>
      <c r="J52" s="27"/>
      <c r="K52" s="28"/>
      <c r="L52" s="29" t="e">
        <f t="shared" si="0"/>
        <v>#DIV/0!</v>
      </c>
      <c r="M52" s="30" t="e">
        <f t="shared" si="2"/>
        <v>#DIV/0!</v>
      </c>
      <c r="N52" s="31" t="e">
        <f t="shared" si="1"/>
        <v>#DIV/0!</v>
      </c>
      <c r="O52" s="28" t="s">
        <v>32</v>
      </c>
      <c r="P52" s="27">
        <v>0</v>
      </c>
      <c r="Q52" s="29" t="e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#DIV/0!</v>
      </c>
    </row>
    <row r="53" spans="1:17" s="32" customFormat="1" ht="24" customHeight="1">
      <c r="A53" s="25" t="s">
        <v>70</v>
      </c>
      <c r="B53" s="61"/>
      <c r="C53" s="35"/>
      <c r="D53" s="62"/>
      <c r="E53" s="26"/>
      <c r="F53" s="27"/>
      <c r="G53" s="27"/>
      <c r="H53" s="27"/>
      <c r="I53" s="27"/>
      <c r="J53" s="27"/>
      <c r="K53" s="28"/>
      <c r="L53" s="29" t="e">
        <f>IF(INT(Q53)=0,P53,IF(INT(P53)&gt;INT(Q53),P53,Q53))</f>
        <v>#DIV/0!</v>
      </c>
      <c r="M53" s="30" t="e">
        <f t="shared" si="2"/>
        <v>#DIV/0!</v>
      </c>
      <c r="N53" s="31" t="e">
        <f t="shared" si="1"/>
        <v>#DIV/0!</v>
      </c>
      <c r="O53" s="28" t="s">
        <v>32</v>
      </c>
      <c r="P53" s="27">
        <v>0</v>
      </c>
      <c r="Q53" s="29" t="e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#DIV/0!</v>
      </c>
    </row>
    <row r="54" spans="1:17" s="32" customFormat="1" ht="24" customHeight="1">
      <c r="A54" s="25" t="s">
        <v>71</v>
      </c>
      <c r="B54" s="33"/>
      <c r="D54" s="34"/>
      <c r="E54" s="26"/>
      <c r="F54" s="27"/>
      <c r="G54" s="27"/>
      <c r="H54" s="27"/>
      <c r="I54" s="27"/>
      <c r="J54" s="27"/>
      <c r="K54" s="28"/>
      <c r="L54" s="29" t="e">
        <f>IF(INT(Q54)=0,P54,IF(INT(P54)&gt;INT(Q54),P54,Q54))</f>
        <v>#DIV/0!</v>
      </c>
      <c r="M54" s="30" t="e">
        <f t="shared" si="2"/>
        <v>#DIV/0!</v>
      </c>
      <c r="N54" s="31" t="e">
        <f>IF(M54&gt;=80,"A",IF(M54&gt;=75,"AB",IF(M54&gt;=70,"B",IF(M54&gt;=65,"BC",IF(M54&gt;=60,"C",IF(M54&gt;=50,"D","E"))))))</f>
        <v>#DIV/0!</v>
      </c>
      <c r="O54" s="28" t="s">
        <v>32</v>
      </c>
      <c r="P54" s="27">
        <v>0</v>
      </c>
      <c r="Q54" s="29" t="e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#DIV/0!</v>
      </c>
    </row>
    <row r="55" spans="1:17" s="32" customFormat="1" ht="24" customHeight="1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 t="e">
        <f>IF(INT(Q55)=0,P55,IF(INT(P55)&gt;INT(Q55),P55,Q55))</f>
        <v>#DIV/0!</v>
      </c>
      <c r="M55" s="30" t="e">
        <f t="shared" si="2"/>
        <v>#DIV/0!</v>
      </c>
      <c r="N55" s="37" t="e">
        <f>IF(M55&gt;=80,"A",IF(M55&gt;=75,"AB",IF(M55&gt;=70,"B",IF(M55&gt;=65,"BC",IF(M55&gt;=60,"C",IF(M55&gt;=50,"D","E"))))))</f>
        <v>#DIV/0!</v>
      </c>
      <c r="O55" s="38" t="s">
        <v>32</v>
      </c>
      <c r="P55" s="39">
        <v>0</v>
      </c>
      <c r="Q55" s="40" t="e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#DIV/0!</v>
      </c>
    </row>
    <row r="56" spans="1:17" s="32" customFormat="1" ht="24" customHeight="1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 t="e">
        <f t="shared" ref="L56:L61" si="3">IF(INT(Q56)=0,P56,IF(INT(P56)&gt;INT(Q56),P56,Q56))</f>
        <v>#DIV/0!</v>
      </c>
      <c r="M56" s="30" t="e">
        <f>L56</f>
        <v>#DIV/0!</v>
      </c>
      <c r="N56" s="37" t="e">
        <f t="shared" ref="N56:N61" si="4">IF(M56&gt;=80,"A",IF(M56&gt;=75,"AB",IF(M56&gt;=70,"B",IF(M56&gt;=65,"BC",IF(M56&gt;=60,"C",IF(M56&gt;=50,"D","E"))))))</f>
        <v>#DIV/0!</v>
      </c>
      <c r="O56" s="38" t="s">
        <v>32</v>
      </c>
      <c r="P56" s="39">
        <v>0</v>
      </c>
      <c r="Q56" s="40" t="e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#DIV/0!</v>
      </c>
    </row>
    <row r="57" spans="1:17" s="32" customFormat="1" ht="24" customHeight="1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 t="e">
        <f t="shared" si="3"/>
        <v>#DIV/0!</v>
      </c>
      <c r="M57" s="30" t="e">
        <f t="shared" ref="M57:M61" si="5">L57</f>
        <v>#DIV/0!</v>
      </c>
      <c r="N57" s="37" t="e">
        <f t="shared" si="4"/>
        <v>#DIV/0!</v>
      </c>
      <c r="O57" s="38" t="s">
        <v>32</v>
      </c>
      <c r="P57" s="39">
        <v>0</v>
      </c>
      <c r="Q57" s="40" t="e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#DIV/0!</v>
      </c>
    </row>
    <row r="58" spans="1:17" s="32" customFormat="1" ht="24" customHeight="1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 t="e">
        <f t="shared" si="3"/>
        <v>#DIV/0!</v>
      </c>
      <c r="M58" s="30" t="e">
        <f t="shared" si="5"/>
        <v>#DIV/0!</v>
      </c>
      <c r="N58" s="37" t="e">
        <f t="shared" si="4"/>
        <v>#DIV/0!</v>
      </c>
      <c r="O58" s="38" t="s">
        <v>32</v>
      </c>
      <c r="P58" s="39">
        <v>0</v>
      </c>
      <c r="Q58" s="40" t="e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#DIV/0!</v>
      </c>
    </row>
    <row r="59" spans="1:17" s="32" customFormat="1" ht="24" customHeight="1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 t="e">
        <f t="shared" si="3"/>
        <v>#DIV/0!</v>
      </c>
      <c r="M59" s="30" t="e">
        <f t="shared" si="5"/>
        <v>#DIV/0!</v>
      </c>
      <c r="N59" s="37" t="e">
        <f t="shared" si="4"/>
        <v>#DIV/0!</v>
      </c>
      <c r="O59" s="38" t="s">
        <v>32</v>
      </c>
      <c r="P59" s="39">
        <v>0</v>
      </c>
      <c r="Q59" s="40" t="e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#DIV/0!</v>
      </c>
    </row>
    <row r="60" spans="1:17" s="32" customFormat="1" ht="24" customHeight="1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 t="e">
        <f t="shared" si="3"/>
        <v>#DIV/0!</v>
      </c>
      <c r="M60" s="30" t="e">
        <f t="shared" si="5"/>
        <v>#DIV/0!</v>
      </c>
      <c r="N60" s="37" t="e">
        <f t="shared" si="4"/>
        <v>#DIV/0!</v>
      </c>
      <c r="O60" s="38" t="s">
        <v>32</v>
      </c>
      <c r="P60" s="39">
        <v>0</v>
      </c>
      <c r="Q60" s="40" t="e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#DIV/0!</v>
      </c>
    </row>
    <row r="61" spans="1:17" s="32" customFormat="1" ht="24" customHeight="1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 t="e">
        <f t="shared" si="3"/>
        <v>#DIV/0!</v>
      </c>
      <c r="M61" s="30" t="e">
        <f t="shared" si="5"/>
        <v>#DIV/0!</v>
      </c>
      <c r="N61" s="37" t="e">
        <f t="shared" si="4"/>
        <v>#DIV/0!</v>
      </c>
      <c r="O61" s="38" t="s">
        <v>32</v>
      </c>
      <c r="P61" s="39">
        <v>0</v>
      </c>
      <c r="Q61" s="40" t="e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#DIV/0!</v>
      </c>
    </row>
    <row r="62" spans="1:17" ht="14.25" customHeight="1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>
      <c r="D64" s="46" t="s">
        <v>82</v>
      </c>
      <c r="E64" s="46">
        <f>COUNTIF(N14:N61,"A")</f>
        <v>0</v>
      </c>
      <c r="F64" s="47">
        <f>E64/$A$61</f>
        <v>0</v>
      </c>
      <c r="J64" s="48"/>
      <c r="K64" s="48"/>
      <c r="L64" s="48"/>
      <c r="Q64" s="45"/>
    </row>
    <row r="65" spans="1:17" s="42" customFormat="1" ht="12.75">
      <c r="D65" s="46" t="s">
        <v>83</v>
      </c>
      <c r="E65" s="46">
        <f>COUNTIF(N14:N61,"AB")</f>
        <v>0</v>
      </c>
      <c r="F65" s="47">
        <f t="shared" ref="F65:F71" si="6">E65/$A$61</f>
        <v>0</v>
      </c>
      <c r="J65" s="48"/>
      <c r="K65" s="48"/>
      <c r="L65" s="48"/>
      <c r="Q65" s="45"/>
    </row>
    <row r="66" spans="1:17" s="42" customFormat="1" ht="12.75">
      <c r="D66" s="46" t="s">
        <v>84</v>
      </c>
      <c r="E66" s="46">
        <f>COUNTIF(N14:N61,"B")</f>
        <v>0</v>
      </c>
      <c r="F66" s="47">
        <f t="shared" si="6"/>
        <v>0</v>
      </c>
      <c r="J66" s="48"/>
      <c r="K66" s="48"/>
      <c r="L66" s="48"/>
      <c r="Q66" s="45"/>
    </row>
    <row r="67" spans="1:17" s="42" customFormat="1" ht="12.75">
      <c r="D67" s="46" t="s">
        <v>85</v>
      </c>
      <c r="E67" s="46">
        <f>COUNTIF(N14:N61,"BC")</f>
        <v>0</v>
      </c>
      <c r="F67" s="47">
        <f t="shared" si="6"/>
        <v>0</v>
      </c>
      <c r="J67" s="48"/>
      <c r="K67" s="48"/>
      <c r="L67" s="48"/>
      <c r="Q67" s="45"/>
    </row>
    <row r="68" spans="1:17" s="42" customFormat="1" ht="12.75">
      <c r="D68" s="46" t="s">
        <v>86</v>
      </c>
      <c r="E68" s="46">
        <f>COUNTIF(N14:N61,"C")</f>
        <v>0</v>
      </c>
      <c r="F68" s="47">
        <f t="shared" si="6"/>
        <v>0</v>
      </c>
      <c r="J68" s="48"/>
      <c r="K68" s="48"/>
      <c r="L68" s="48"/>
      <c r="Q68" s="45"/>
    </row>
    <row r="69" spans="1:17" s="42" customFormat="1" ht="12.75">
      <c r="D69" s="46" t="s">
        <v>87</v>
      </c>
      <c r="E69" s="46">
        <f>COUNTIF(N14:N61,"D")</f>
        <v>0</v>
      </c>
      <c r="F69" s="47">
        <f t="shared" si="6"/>
        <v>0</v>
      </c>
      <c r="J69" s="48"/>
      <c r="K69" s="48"/>
      <c r="L69" s="48"/>
      <c r="Q69" s="45"/>
    </row>
    <row r="70" spans="1:17" s="42" customFormat="1" ht="12.75">
      <c r="D70" s="46" t="s">
        <v>88</v>
      </c>
      <c r="E70" s="46">
        <f>COUNTIF(N14:N61,"E")</f>
        <v>0</v>
      </c>
      <c r="F70" s="47">
        <f t="shared" si="6"/>
        <v>0</v>
      </c>
      <c r="J70" s="48"/>
      <c r="K70" s="48"/>
      <c r="L70" s="48"/>
      <c r="Q70" s="45"/>
    </row>
    <row r="71" spans="1:17" s="42" customFormat="1" ht="12.75">
      <c r="D71" s="49" t="s">
        <v>89</v>
      </c>
      <c r="E71" s="46">
        <f>SUM(E64:E70)</f>
        <v>0</v>
      </c>
      <c r="F71" s="47">
        <f t="shared" si="6"/>
        <v>0</v>
      </c>
      <c r="J71" s="48"/>
      <c r="K71" s="48"/>
      <c r="L71" s="48"/>
      <c r="Q71" s="45"/>
    </row>
    <row r="72" spans="1:17" s="32" customFormat="1" ht="21.75" customHeight="1">
      <c r="G72" s="50"/>
      <c r="H72" s="50"/>
      <c r="I72" s="51"/>
      <c r="J72" s="51"/>
      <c r="K72" s="51"/>
      <c r="L72" s="51"/>
      <c r="Q72" s="52"/>
    </row>
    <row r="73" spans="1:17" s="32" customFormat="1" ht="21.75" customHeight="1">
      <c r="G73" s="50"/>
      <c r="H73" s="50"/>
      <c r="I73" s="32" t="s">
        <v>90</v>
      </c>
      <c r="J73" s="51"/>
      <c r="K73" s="51"/>
      <c r="L73" s="51"/>
      <c r="Q73" s="52"/>
    </row>
    <row r="74" spans="1:17" s="32" customFormat="1" ht="12">
      <c r="D74" s="53"/>
      <c r="E74" s="50"/>
      <c r="F74" s="51"/>
      <c r="I74" s="32" t="s">
        <v>91</v>
      </c>
      <c r="Q74" s="52"/>
    </row>
    <row r="75" spans="1:17" s="32" customFormat="1" ht="12">
      <c r="D75" s="53"/>
      <c r="E75" s="50"/>
      <c r="F75" s="51"/>
      <c r="Q75" s="52"/>
    </row>
    <row r="76" spans="1:17" s="32" customFormat="1" ht="12">
      <c r="D76" s="53"/>
      <c r="E76" s="50"/>
      <c r="F76" s="51"/>
      <c r="Q76" s="52"/>
    </row>
    <row r="77" spans="1:17" s="32" customFormat="1" ht="12">
      <c r="Q77" s="52"/>
    </row>
    <row r="78" spans="1:17" s="32" customFormat="1" ht="12">
      <c r="I78" s="32" t="s">
        <v>92</v>
      </c>
      <c r="Q78" s="52"/>
    </row>
    <row r="79" spans="1:17" s="32" customFormat="1" ht="12">
      <c r="Q79" s="52"/>
    </row>
    <row r="80" spans="1:17" s="56" customFormat="1" ht="14.2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5"/>
    </row>
    <row r="81" spans="1:17" s="56" customFormat="1" ht="14.2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5"/>
    </row>
    <row r="82" spans="1:17" s="56" customFormat="1" ht="14.2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5"/>
    </row>
    <row r="83" spans="1:17" s="56" customFormat="1" ht="14.2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5"/>
    </row>
    <row r="84" spans="1:17" s="56" customFormat="1" ht="14.25" customHeight="1">
      <c r="A84" s="54"/>
      <c r="B84" s="54"/>
      <c r="C84" s="54"/>
      <c r="D84" s="54"/>
      <c r="E84" s="54"/>
      <c r="F84" s="54"/>
      <c r="G84" s="54"/>
      <c r="H84" s="54"/>
      <c r="J84" s="54"/>
      <c r="K84" s="54"/>
      <c r="L84" s="54"/>
      <c r="M84" s="54"/>
      <c r="N84" s="54"/>
      <c r="O84" s="54"/>
      <c r="P84" s="54"/>
      <c r="Q84" s="55"/>
    </row>
    <row r="85" spans="1:17" s="56" customFormat="1" ht="14.2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5"/>
    </row>
    <row r="86" spans="1:1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Kls 01</vt:lpstr>
      <vt:lpstr>Kls 01 (2)</vt:lpstr>
      <vt:lpstr>Kls 02</vt:lpstr>
      <vt:lpstr>'Kls 01'!Print_Titles</vt:lpstr>
      <vt:lpstr>'Kls 01 (2)'!Print_Titles</vt:lpstr>
      <vt:lpstr>'Kls 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dcterms:created xsi:type="dcterms:W3CDTF">2024-05-22T03:02:35Z</dcterms:created>
  <dcterms:modified xsi:type="dcterms:W3CDTF">2024-08-17T06:50:22Z</dcterms:modified>
</cp:coreProperties>
</file>