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SALINAN MY DOCUMENTS\BKD Kana Safrina\LKD-Kana-2024-Ganjil\"/>
    </mc:Choice>
  </mc:AlternateContent>
  <xr:revisionPtr revIDLastSave="0" documentId="13_ncr:1_{6CA19B01-26D7-4ACC-BFB4-FEE6BA22BF3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heet1" sheetId="1" r:id="rId1"/>
    <sheet name="Copy of 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9IPVYddrQYArIdnIlW1JPzlaYavAtimeUF9tBJism94="/>
    </ext>
  </extLst>
</workbook>
</file>

<file path=xl/calcChain.xml><?xml version="1.0" encoding="utf-8"?>
<calcChain xmlns="http://schemas.openxmlformats.org/spreadsheetml/2006/main">
  <c r="M13" i="2" l="1"/>
  <c r="Q15" i="2" l="1"/>
  <c r="L15" i="2" s="1"/>
  <c r="M15" i="2" s="1"/>
  <c r="Q16" i="2"/>
  <c r="L16" i="2" s="1"/>
  <c r="M16" i="2" s="1"/>
  <c r="Q17" i="2"/>
  <c r="L17" i="2" s="1"/>
  <c r="M17" i="2" s="1"/>
  <c r="Q18" i="2"/>
  <c r="L18" i="2" s="1"/>
  <c r="M18" i="2" s="1"/>
  <c r="Q19" i="2"/>
  <c r="L19" i="2" s="1"/>
  <c r="M19" i="2" s="1"/>
  <c r="Q20" i="2"/>
  <c r="L20" i="2" s="1"/>
  <c r="M20" i="2" s="1"/>
  <c r="Q21" i="2"/>
  <c r="L21" i="2" s="1"/>
  <c r="M21" i="2" s="1"/>
  <c r="Q22" i="2"/>
  <c r="L22" i="2" s="1"/>
  <c r="M22" i="2" s="1"/>
  <c r="Q23" i="2"/>
  <c r="L23" i="2" s="1"/>
  <c r="M23" i="2" s="1"/>
  <c r="Q24" i="2"/>
  <c r="L24" i="2" s="1"/>
  <c r="M24" i="2" s="1"/>
  <c r="Q25" i="2"/>
  <c r="Q26" i="2"/>
  <c r="L26" i="2" s="1"/>
  <c r="M26" i="2" s="1"/>
  <c r="Q27" i="2"/>
  <c r="L27" i="2" s="1"/>
  <c r="M27" i="2" s="1"/>
  <c r="Q28" i="2"/>
  <c r="L28" i="2" s="1"/>
  <c r="M28" i="2" s="1"/>
  <c r="Q29" i="2"/>
  <c r="L29" i="2" s="1"/>
  <c r="M29" i="2" s="1"/>
  <c r="Q30" i="2"/>
  <c r="L30" i="2" s="1"/>
  <c r="M30" i="2" s="1"/>
  <c r="Q14" i="2"/>
  <c r="L14" i="2" s="1"/>
  <c r="M14" i="2" s="1"/>
  <c r="L25" i="2"/>
  <c r="M25" i="2" s="1"/>
</calcChain>
</file>

<file path=xl/sharedStrings.xml><?xml version="1.0" encoding="utf-8"?>
<sst xmlns="http://schemas.openxmlformats.org/spreadsheetml/2006/main" count="148" uniqueCount="69">
  <si>
    <t>DAFTAR NILAI MAHASISWA</t>
  </si>
  <si>
    <t>Tahun Ajaran</t>
  </si>
  <si>
    <t>:</t>
  </si>
  <si>
    <t>2023/2024</t>
  </si>
  <si>
    <t>Semester</t>
  </si>
  <si>
    <t>GANJIL</t>
  </si>
  <si>
    <t>Jenjang Studi</t>
  </si>
  <si>
    <t>Program Studi</t>
  </si>
  <si>
    <t>~NSIM</t>
  </si>
  <si>
    <t>NILAI TOTAL YANG DIINPUT TANPA SIMULASI</t>
  </si>
  <si>
    <t>Kelas Kuliah</t>
  </si>
  <si>
    <t>NSIM</t>
  </si>
  <si>
    <t>NILAI TOTAL YANG DIINPUT DENGAN SIMULASI</t>
  </si>
  <si>
    <t>Kode MK</t>
  </si>
  <si>
    <t>KET</t>
  </si>
  <si>
    <t>~NSIM dan NSIM di bandingkan, yang lebih tinggi dipakai sebagai nilai TOTAL</t>
  </si>
  <si>
    <t>Mata Kuliah</t>
  </si>
  <si>
    <t>No.</t>
  </si>
  <si>
    <t>NIM</t>
  </si>
  <si>
    <t>K</t>
  </si>
  <si>
    <t>Nama Mahasiswa</t>
  </si>
  <si>
    <t>UAS / REMIDI</t>
  </si>
  <si>
    <t>Nilai ANGKA / ESBED</t>
  </si>
  <si>
    <t>INFORMASI TABEL BOBOT NILAI</t>
  </si>
  <si>
    <t>HADIR</t>
  </si>
  <si>
    <t>HARIAN</t>
  </si>
  <si>
    <t>TUGAS</t>
  </si>
  <si>
    <t>PRAKTIKUM</t>
  </si>
  <si>
    <t>MID</t>
  </si>
  <si>
    <t>UAS</t>
  </si>
  <si>
    <t>REMIDI</t>
  </si>
  <si>
    <t>TOTAL</t>
  </si>
  <si>
    <t>NILAI AKHIR</t>
  </si>
  <si>
    <t>BOBOT NILAI</t>
  </si>
  <si>
    <t>RENTANG NILAI</t>
  </si>
  <si>
    <t>PERSENTASE BOBOT (%)</t>
  </si>
  <si>
    <t>HURUF</t>
  </si>
  <si>
    <t>BOBOT</t>
  </si>
  <si>
    <t>DARI</t>
  </si>
  <si>
    <t>SAMPAI</t>
  </si>
  <si>
    <t xml:space="preserve"> </t>
  </si>
  <si>
    <t xml:space="preserve"> 0</t>
  </si>
  <si>
    <t>A</t>
  </si>
  <si>
    <t>AB</t>
  </si>
  <si>
    <t>B</t>
  </si>
  <si>
    <t>BC</t>
  </si>
  <si>
    <t>C</t>
  </si>
  <si>
    <t>D</t>
  </si>
  <si>
    <t>E</t>
  </si>
  <si>
    <t>Psikologi Pendidikan Islam</t>
  </si>
  <si>
    <t>S2</t>
  </si>
  <si>
    <t>S2 PAI</t>
  </si>
  <si>
    <t>AFEEZ BABATUNDE BUSARI</t>
  </si>
  <si>
    <t>AFRILIANI ZULAIHAH</t>
  </si>
  <si>
    <t>DIMAS RIZAL FAKHRUDIN</t>
  </si>
  <si>
    <t xml:space="preserve">FITRIA YAHYA </t>
  </si>
  <si>
    <t>IRFAN MUAFI</t>
  </si>
  <si>
    <t xml:space="preserve">KHABIB MUHAMMAD FAUZAN </t>
  </si>
  <si>
    <t>MA'NUSATUL KHAURO'</t>
  </si>
  <si>
    <t>MUFTI FATIHATUS SAKANA</t>
  </si>
  <si>
    <t>MUHAMMAD ARIF BAIQUNI</t>
  </si>
  <si>
    <t>MUHTARUL ANAM</t>
  </si>
  <si>
    <t>NURFADILAH TANJUNG</t>
  </si>
  <si>
    <t>QISMA FATHIMATUZ ZAHRA</t>
  </si>
  <si>
    <t xml:space="preserve">RISKA DWI AGUSTINA </t>
  </si>
  <si>
    <t xml:space="preserve">ROFI CHATUS SHOLEKAH </t>
  </si>
  <si>
    <t>SARI DEWI</t>
  </si>
  <si>
    <t>TRIANA HERMAWATI</t>
  </si>
  <si>
    <t>TSAANIYATUSH SHOOLIHAH FAUZAN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</si>
</sst>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b/>
      <sz val="14"/>
      <color rgb="FF00008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8"/>
      <color theme="1"/>
      <name val="Arial"/>
    </font>
    <font>
      <b/>
      <sz val="10"/>
      <color rgb="FF0000FF"/>
      <name val="Arial"/>
    </font>
    <font>
      <sz val="1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"/>
      <color rgb="FFFFFFFF"/>
      <name val="Arial"/>
    </font>
    <font>
      <sz val="12"/>
      <color rgb="FFFFFFFF"/>
      <name val="Arial"/>
    </font>
    <font>
      <b/>
      <sz val="8"/>
      <color rgb="FFFFFFFF"/>
      <name val="Arial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  <fill>
      <patternFill patternType="solid">
        <fgColor rgb="FF008000"/>
        <bgColor rgb="FF008000"/>
      </patternFill>
    </fill>
    <fill>
      <patternFill patternType="solid">
        <fgColor rgb="FFFF6600"/>
        <bgColor rgb="FFFF6600"/>
      </patternFill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6600"/>
      </left>
      <right/>
      <top style="medium">
        <color rgb="FFFF6600"/>
      </top>
      <bottom style="medium">
        <color rgb="FFFF6600"/>
      </bottom>
      <diagonal/>
    </border>
    <border>
      <left/>
      <right/>
      <top style="medium">
        <color rgb="FFFF6600"/>
      </top>
      <bottom style="medium">
        <color rgb="FFFF6600"/>
      </bottom>
      <diagonal/>
    </border>
    <border>
      <left/>
      <right style="thin">
        <color rgb="FF000000"/>
      </right>
      <top style="medium">
        <color rgb="FFFF6600"/>
      </top>
      <bottom style="medium">
        <color rgb="FFFF6600"/>
      </bottom>
      <diagonal/>
    </border>
    <border>
      <left/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1" fillId="4" borderId="6" xfId="0" applyFont="1" applyFill="1" applyBorder="1" applyAlignment="1">
      <alignment horizontal="center" vertical="center"/>
    </xf>
    <xf numFmtId="0" fontId="7" fillId="0" borderId="7" xfId="0" applyFont="1" applyBorder="1"/>
    <xf numFmtId="0" fontId="7" fillId="0" borderId="8" xfId="0" applyFont="1" applyBorder="1"/>
    <xf numFmtId="0" fontId="6" fillId="0" borderId="2" xfId="0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8" fillId="2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E11" sqref="E11"/>
    </sheetView>
  </sheetViews>
  <sheetFormatPr defaultColWidth="12.5703125" defaultRowHeight="15" customHeight="1" x14ac:dyDescent="0.2"/>
  <sheetData/>
  <printOptions gridLines="1"/>
  <pageMargins left="0.42433959867919746" right="0.42433959867919746" top="0.42433959867919746" bottom="0.42433959867919746" header="0" footer="0"/>
  <pageSetup paperSize="9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37"/>
  <sheetViews>
    <sheetView tabSelected="1" workbookViewId="0">
      <selection activeCell="D7" sqref="D7"/>
    </sheetView>
  </sheetViews>
  <sheetFormatPr defaultColWidth="12.5703125" defaultRowHeight="15" customHeight="1" x14ac:dyDescent="0.2"/>
  <cols>
    <col min="1" max="1" width="5.5703125" customWidth="1"/>
    <col min="2" max="2" width="13.5703125" customWidth="1"/>
    <col min="3" max="3" width="3.5703125" customWidth="1"/>
    <col min="4" max="4" width="40.5703125" customWidth="1"/>
    <col min="5" max="7" width="8.5703125" customWidth="1"/>
    <col min="8" max="8" width="11.5703125" customWidth="1"/>
    <col min="9" max="9" width="8.5703125" customWidth="1"/>
    <col min="10" max="10" width="9" customWidth="1"/>
    <col min="11" max="11" width="0.42578125" customWidth="1"/>
    <col min="12" max="12" width="8.5703125" customWidth="1"/>
    <col min="15" max="15" width="0.5703125" customWidth="1"/>
    <col min="16" max="18" width="5.5703125" customWidth="1"/>
    <col min="19" max="19" width="10.5703125" customWidth="1"/>
    <col min="20" max="20" width="5.5703125" customWidth="1"/>
    <col min="23" max="24" width="10.5703125" customWidth="1"/>
    <col min="25" max="26" width="8.5703125" customWidth="1"/>
  </cols>
  <sheetData>
    <row r="1" spans="1:26" ht="14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6" ht="12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">
      <c r="A3" s="3" t="s">
        <v>1</v>
      </c>
      <c r="B3" s="2"/>
      <c r="C3" s="3" t="s">
        <v>2</v>
      </c>
      <c r="D3" s="4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6" ht="14.25" customHeight="1" x14ac:dyDescent="0.2">
      <c r="A4" s="3" t="s">
        <v>4</v>
      </c>
      <c r="B4" s="2"/>
      <c r="C4" s="3" t="s">
        <v>2</v>
      </c>
      <c r="D4" s="4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14.25" customHeight="1" x14ac:dyDescent="0.2">
      <c r="A5" s="3" t="s">
        <v>6</v>
      </c>
      <c r="B5" s="2"/>
      <c r="C5" s="3" t="s">
        <v>2</v>
      </c>
      <c r="D5" s="4" t="s">
        <v>50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14.25" customHeight="1" x14ac:dyDescent="0.2">
      <c r="A6" s="3" t="s">
        <v>7</v>
      </c>
      <c r="B6" s="2"/>
      <c r="C6" s="3" t="s">
        <v>2</v>
      </c>
      <c r="D6" s="4" t="s">
        <v>51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5" t="s">
        <v>8</v>
      </c>
      <c r="Q6" s="6" t="s">
        <v>2</v>
      </c>
      <c r="R6" s="5" t="s">
        <v>9</v>
      </c>
      <c r="S6" s="2"/>
      <c r="T6" s="2"/>
      <c r="U6" s="2"/>
      <c r="V6" s="2"/>
      <c r="W6" s="2"/>
      <c r="X6" s="2"/>
    </row>
    <row r="7" spans="1:26" ht="14.25" customHeight="1" x14ac:dyDescent="0.2">
      <c r="A7" s="3" t="s">
        <v>10</v>
      </c>
      <c r="B7" s="2"/>
      <c r="C7" s="3" t="s">
        <v>2</v>
      </c>
      <c r="D7" s="7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5" t="s">
        <v>11</v>
      </c>
      <c r="Q7" s="6" t="s">
        <v>2</v>
      </c>
      <c r="R7" s="5" t="s">
        <v>12</v>
      </c>
      <c r="S7" s="2"/>
      <c r="T7" s="2"/>
      <c r="U7" s="2"/>
      <c r="V7" s="2"/>
      <c r="W7" s="2"/>
      <c r="X7" s="2"/>
    </row>
    <row r="8" spans="1:26" ht="14.25" customHeight="1" x14ac:dyDescent="0.2">
      <c r="A8" s="3" t="s">
        <v>13</v>
      </c>
      <c r="B8" s="2"/>
      <c r="C8" s="3" t="s">
        <v>2</v>
      </c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5" t="s">
        <v>14</v>
      </c>
      <c r="Q8" s="6" t="s">
        <v>2</v>
      </c>
      <c r="R8" s="5" t="s">
        <v>15</v>
      </c>
      <c r="S8" s="2"/>
      <c r="T8" s="2"/>
      <c r="U8" s="2"/>
      <c r="V8" s="2"/>
      <c r="W8" s="2"/>
      <c r="X8" s="2"/>
    </row>
    <row r="9" spans="1:26" ht="14.25" customHeight="1" x14ac:dyDescent="0.2">
      <c r="A9" s="3" t="s">
        <v>16</v>
      </c>
      <c r="B9" s="2"/>
      <c r="C9" s="3" t="s">
        <v>2</v>
      </c>
      <c r="D9" s="4" t="s">
        <v>49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6" ht="14.2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6" ht="14.25" customHeight="1" x14ac:dyDescent="0.2">
      <c r="A11" s="8" t="s">
        <v>17</v>
      </c>
      <c r="B11" s="8" t="s">
        <v>18</v>
      </c>
      <c r="C11" s="8" t="s">
        <v>19</v>
      </c>
      <c r="D11" s="8" t="s">
        <v>20</v>
      </c>
      <c r="E11" s="8"/>
      <c r="F11" s="8"/>
      <c r="G11" s="8"/>
      <c r="H11" s="8"/>
      <c r="I11" s="8"/>
      <c r="J11" s="21" t="s">
        <v>21</v>
      </c>
      <c r="K11" s="22"/>
      <c r="L11" s="23"/>
      <c r="M11" s="21" t="s">
        <v>22</v>
      </c>
      <c r="N11" s="24"/>
      <c r="O11" s="2"/>
      <c r="P11" s="2"/>
      <c r="Q11" s="2"/>
      <c r="R11" s="2"/>
      <c r="S11" s="2"/>
      <c r="T11" s="2"/>
      <c r="U11" s="25" t="s">
        <v>23</v>
      </c>
      <c r="V11" s="19"/>
      <c r="W11" s="19"/>
      <c r="X11" s="20"/>
    </row>
    <row r="12" spans="1:26" ht="14.25" customHeight="1" x14ac:dyDescent="0.2">
      <c r="A12" s="8"/>
      <c r="B12" s="8"/>
      <c r="C12" s="8"/>
      <c r="D12" s="8"/>
      <c r="E12" s="9" t="s">
        <v>24</v>
      </c>
      <c r="F12" s="9" t="s">
        <v>25</v>
      </c>
      <c r="G12" s="9" t="s">
        <v>26</v>
      </c>
      <c r="H12" s="9" t="s">
        <v>27</v>
      </c>
      <c r="I12" s="9" t="s">
        <v>28</v>
      </c>
      <c r="J12" s="9" t="s">
        <v>29</v>
      </c>
      <c r="K12" s="10" t="s">
        <v>30</v>
      </c>
      <c r="L12" s="9" t="s">
        <v>31</v>
      </c>
      <c r="M12" s="11" t="s">
        <v>32</v>
      </c>
      <c r="N12" s="11" t="s">
        <v>33</v>
      </c>
      <c r="O12" s="2"/>
      <c r="P12" s="2"/>
      <c r="Q12" s="2"/>
      <c r="R12" s="2"/>
      <c r="S12" s="2"/>
      <c r="T12" s="2"/>
      <c r="U12" s="12"/>
      <c r="V12" s="12"/>
      <c r="W12" s="26" t="s">
        <v>34</v>
      </c>
      <c r="X12" s="20"/>
    </row>
    <row r="13" spans="1:26" ht="14.25" customHeight="1" x14ac:dyDescent="0.2">
      <c r="A13" s="18" t="s">
        <v>35</v>
      </c>
      <c r="B13" s="19"/>
      <c r="C13" s="19"/>
      <c r="D13" s="20"/>
      <c r="E13" s="13">
        <v>10</v>
      </c>
      <c r="F13" s="13">
        <v>25</v>
      </c>
      <c r="G13" s="13">
        <v>15</v>
      </c>
      <c r="H13" s="13"/>
      <c r="I13" s="13">
        <v>25</v>
      </c>
      <c r="J13" s="13">
        <v>25</v>
      </c>
      <c r="K13" s="10"/>
      <c r="L13" s="14">
        <v>100</v>
      </c>
      <c r="M13" s="13">
        <f>INT(E13)+INT(F13)+INT(G13)+INT(H13)+INT(I13)+INT(J13)</f>
        <v>100</v>
      </c>
      <c r="N13" s="13"/>
      <c r="O13" s="10"/>
      <c r="P13" s="6" t="s">
        <v>8</v>
      </c>
      <c r="Q13" s="6" t="s">
        <v>11</v>
      </c>
      <c r="R13" s="10"/>
      <c r="S13" s="2"/>
      <c r="T13" s="2"/>
      <c r="U13" s="12" t="s">
        <v>36</v>
      </c>
      <c r="V13" s="12" t="s">
        <v>37</v>
      </c>
      <c r="W13" s="12" t="s">
        <v>38</v>
      </c>
      <c r="X13" s="12" t="s">
        <v>39</v>
      </c>
    </row>
    <row r="14" spans="1:26" ht="14.25" customHeight="1" x14ac:dyDescent="0.2">
      <c r="A14" s="6">
        <v>1</v>
      </c>
      <c r="B14">
        <v>241500031</v>
      </c>
      <c r="C14" s="6"/>
      <c r="D14" t="s">
        <v>52</v>
      </c>
      <c r="E14" s="6">
        <v>100</v>
      </c>
      <c r="F14" s="17">
        <v>80</v>
      </c>
      <c r="G14" s="17">
        <v>89</v>
      </c>
      <c r="H14" s="6"/>
      <c r="I14" s="17">
        <v>80</v>
      </c>
      <c r="J14" s="17">
        <v>82</v>
      </c>
      <c r="K14" s="10"/>
      <c r="L14" s="6">
        <f t="shared" ref="L14:L30" si="0">IF(INT(Q14)=0,P14,IF(INT(P14)&gt;INT(Q14),P14,Q14))</f>
        <v>83.85</v>
      </c>
      <c r="M14" s="15" t="str">
        <f>IF(L14&lt;$W$19,$U$20,IF(L14&lt;$W$18,$U$19,IF(L14&lt;$W$17,$U$18,IF(L14&lt;$W$16,$U$17,IF(L14&lt;$W$15,$U$16,IF(L14&lt;$W$14,$U$15,$U$14))))))</f>
        <v>A</v>
      </c>
      <c r="N14" s="15"/>
      <c r="O14" s="10" t="s">
        <v>40</v>
      </c>
      <c r="P14" s="6" t="s">
        <v>41</v>
      </c>
      <c r="Q14" s="6">
        <f>IF(L$13&gt;0,((E14/L$13)*((E$13/M$13)*100))+((F14/L$13)*((F$13/M$13)*100))+((G14/L$13)*((G$13/M$13)*100))+((H14/L$13)*((H$13/M$13)*100))+((I14/L$13)*((I$13/M$13)*100))+(IF((J14/L$13)*((J$13/M$13)*100)&gt;(K14/L$13)*((J$13/M$13)*100),(J14/L$13)*((J$13/M$13)*100),(K14/L$13)*((J$13/M$13)*100))))</f>
        <v>83.85</v>
      </c>
      <c r="R14" s="10" t="s">
        <v>40</v>
      </c>
      <c r="S14" s="2"/>
      <c r="T14" s="10" t="s">
        <v>40</v>
      </c>
      <c r="U14" s="16" t="s">
        <v>42</v>
      </c>
      <c r="V14" s="16">
        <v>4</v>
      </c>
      <c r="W14" s="16">
        <v>80</v>
      </c>
      <c r="X14" s="16">
        <v>100</v>
      </c>
    </row>
    <row r="15" spans="1:26" ht="14.25" customHeight="1" x14ac:dyDescent="0.2">
      <c r="A15" s="6">
        <v>2</v>
      </c>
      <c r="B15">
        <v>241500032</v>
      </c>
      <c r="C15" s="6"/>
      <c r="D15" t="s">
        <v>53</v>
      </c>
      <c r="E15" s="6">
        <v>100</v>
      </c>
      <c r="F15" s="17">
        <v>80</v>
      </c>
      <c r="G15" s="17">
        <v>82</v>
      </c>
      <c r="H15" s="6"/>
      <c r="I15" s="17">
        <v>82</v>
      </c>
      <c r="J15" s="17">
        <v>82</v>
      </c>
      <c r="K15" s="10"/>
      <c r="L15" s="6">
        <f t="shared" si="0"/>
        <v>83.3</v>
      </c>
      <c r="M15" s="15" t="str">
        <f t="shared" ref="M15:M30" si="1">IF(L15&lt;$W$19,$U$20,IF(L15&lt;$W$18,$U$19,IF(L15&lt;$W$17,$U$18,IF(L15&lt;$W$16,$U$17,IF(L15&lt;$W$15,$U$16,IF(L15&lt;$W$14,$U$15,$U$14))))))</f>
        <v>A</v>
      </c>
      <c r="N15" s="15"/>
      <c r="O15" s="10" t="s">
        <v>40</v>
      </c>
      <c r="P15" s="6" t="s">
        <v>41</v>
      </c>
      <c r="Q15" s="6">
        <f t="shared" ref="Q15:Q30" si="2">IF(L$13&gt;0,((E15/L$13)*((E$13/M$13)*100))+((F15/L$13)*((F$13/M$13)*100))+((G15/L$13)*((G$13/M$13)*100))+((H15/L$13)*((H$13/M$13)*100))+((I15/L$13)*((I$13/M$13)*100))+(IF((J15/L$13)*((J$13/M$13)*100)&gt;(K15/L$13)*((J$13/M$13)*100),(J15/L$13)*((J$13/M$13)*100),(K15/L$13)*((J$13/M$13)*100))))</f>
        <v>83.3</v>
      </c>
      <c r="R15" s="10" t="s">
        <v>40</v>
      </c>
      <c r="S15" s="2"/>
      <c r="T15" s="10" t="s">
        <v>40</v>
      </c>
      <c r="U15" s="16" t="s">
        <v>43</v>
      </c>
      <c r="V15" s="16">
        <v>3.5</v>
      </c>
      <c r="W15" s="16">
        <v>75</v>
      </c>
      <c r="X15" s="16">
        <v>79.989999999999995</v>
      </c>
    </row>
    <row r="16" spans="1:26" ht="14.25" customHeight="1" x14ac:dyDescent="0.2">
      <c r="A16" s="6">
        <v>3</v>
      </c>
      <c r="B16">
        <v>241500033</v>
      </c>
      <c r="C16" s="6"/>
      <c r="D16" t="s">
        <v>54</v>
      </c>
      <c r="E16" s="6">
        <v>100</v>
      </c>
      <c r="F16" s="17">
        <v>89</v>
      </c>
      <c r="G16" s="17">
        <v>85</v>
      </c>
      <c r="H16" s="6"/>
      <c r="I16" s="17">
        <v>84</v>
      </c>
      <c r="J16" s="17">
        <v>82</v>
      </c>
      <c r="K16" s="10"/>
      <c r="L16" s="6">
        <f t="shared" si="0"/>
        <v>86.5</v>
      </c>
      <c r="M16" s="15" t="str">
        <f t="shared" si="1"/>
        <v>A</v>
      </c>
      <c r="N16" s="15"/>
      <c r="O16" s="10" t="s">
        <v>40</v>
      </c>
      <c r="P16" s="6" t="s">
        <v>41</v>
      </c>
      <c r="Q16" s="6">
        <f t="shared" si="2"/>
        <v>86.5</v>
      </c>
      <c r="R16" s="10" t="s">
        <v>40</v>
      </c>
      <c r="S16" s="2"/>
      <c r="T16" s="10" t="s">
        <v>40</v>
      </c>
      <c r="U16" s="16" t="s">
        <v>44</v>
      </c>
      <c r="V16" s="16">
        <v>3</v>
      </c>
      <c r="W16" s="16">
        <v>70</v>
      </c>
      <c r="X16" s="16">
        <v>74.989999999999995</v>
      </c>
    </row>
    <row r="17" spans="1:24" ht="14.25" customHeight="1" x14ac:dyDescent="0.2">
      <c r="A17" s="6">
        <v>4</v>
      </c>
      <c r="B17">
        <v>241500034</v>
      </c>
      <c r="C17" s="6"/>
      <c r="D17" t="s">
        <v>55</v>
      </c>
      <c r="E17" s="6">
        <v>100</v>
      </c>
      <c r="F17" s="17">
        <v>80</v>
      </c>
      <c r="G17" s="17">
        <v>75</v>
      </c>
      <c r="H17" s="6"/>
      <c r="I17" s="17">
        <v>80</v>
      </c>
      <c r="J17" s="17">
        <v>80</v>
      </c>
      <c r="K17" s="10"/>
      <c r="L17" s="6">
        <f t="shared" si="0"/>
        <v>81.25</v>
      </c>
      <c r="M17" s="15" t="str">
        <f t="shared" si="1"/>
        <v>A</v>
      </c>
      <c r="N17" s="15"/>
      <c r="O17" s="10" t="s">
        <v>40</v>
      </c>
      <c r="P17" s="6" t="s">
        <v>41</v>
      </c>
      <c r="Q17" s="6">
        <f t="shared" si="2"/>
        <v>81.25</v>
      </c>
      <c r="R17" s="10" t="s">
        <v>40</v>
      </c>
      <c r="S17" s="2"/>
      <c r="T17" s="10" t="s">
        <v>40</v>
      </c>
      <c r="U17" s="16" t="s">
        <v>45</v>
      </c>
      <c r="V17" s="16">
        <v>2.5</v>
      </c>
      <c r="W17" s="16">
        <v>65</v>
      </c>
      <c r="X17" s="16">
        <v>69.989999999999995</v>
      </c>
    </row>
    <row r="18" spans="1:24" ht="14.25" customHeight="1" x14ac:dyDescent="0.2">
      <c r="A18" s="6">
        <v>5</v>
      </c>
      <c r="B18">
        <v>241500035</v>
      </c>
      <c r="C18" s="6"/>
      <c r="D18" t="s">
        <v>56</v>
      </c>
      <c r="E18" s="6">
        <v>100</v>
      </c>
      <c r="F18" s="17">
        <v>89</v>
      </c>
      <c r="G18" s="17">
        <v>85</v>
      </c>
      <c r="H18" s="6"/>
      <c r="I18" s="17">
        <v>84</v>
      </c>
      <c r="J18" s="17">
        <v>83</v>
      </c>
      <c r="K18" s="10"/>
      <c r="L18" s="6">
        <f t="shared" si="0"/>
        <v>86.75</v>
      </c>
      <c r="M18" s="15" t="str">
        <f t="shared" si="1"/>
        <v>A</v>
      </c>
      <c r="N18" s="15"/>
      <c r="O18" s="10" t="s">
        <v>40</v>
      </c>
      <c r="P18" s="6" t="s">
        <v>41</v>
      </c>
      <c r="Q18" s="6">
        <f t="shared" si="2"/>
        <v>86.75</v>
      </c>
      <c r="R18" s="10" t="s">
        <v>40</v>
      </c>
      <c r="S18" s="2"/>
      <c r="T18" s="10" t="s">
        <v>40</v>
      </c>
      <c r="U18" s="16" t="s">
        <v>46</v>
      </c>
      <c r="V18" s="16">
        <v>2</v>
      </c>
      <c r="W18" s="16">
        <v>60</v>
      </c>
      <c r="X18" s="16">
        <v>64.989999999999995</v>
      </c>
    </row>
    <row r="19" spans="1:24" ht="14.25" customHeight="1" x14ac:dyDescent="0.2">
      <c r="A19" s="6">
        <v>6</v>
      </c>
      <c r="B19">
        <v>241500036</v>
      </c>
      <c r="C19" s="6"/>
      <c r="D19" t="s">
        <v>57</v>
      </c>
      <c r="E19" s="6">
        <v>92</v>
      </c>
      <c r="F19" s="17">
        <v>89</v>
      </c>
      <c r="G19" s="17">
        <v>85</v>
      </c>
      <c r="H19" s="6"/>
      <c r="I19" s="17">
        <v>84</v>
      </c>
      <c r="J19" s="17">
        <v>83</v>
      </c>
      <c r="K19" s="10"/>
      <c r="L19" s="6">
        <f t="shared" si="0"/>
        <v>85.95</v>
      </c>
      <c r="M19" s="15" t="str">
        <f t="shared" si="1"/>
        <v>A</v>
      </c>
      <c r="N19" s="15"/>
      <c r="O19" s="10" t="s">
        <v>40</v>
      </c>
      <c r="P19" s="6" t="s">
        <v>41</v>
      </c>
      <c r="Q19" s="6">
        <f t="shared" si="2"/>
        <v>85.95</v>
      </c>
      <c r="R19" s="10" t="s">
        <v>40</v>
      </c>
      <c r="S19" s="2"/>
      <c r="T19" s="10" t="s">
        <v>40</v>
      </c>
      <c r="U19" s="16" t="s">
        <v>47</v>
      </c>
      <c r="V19" s="16">
        <v>1</v>
      </c>
      <c r="W19" s="16">
        <v>50</v>
      </c>
      <c r="X19" s="16">
        <v>59.99</v>
      </c>
    </row>
    <row r="20" spans="1:24" ht="14.25" customHeight="1" x14ac:dyDescent="0.2">
      <c r="A20" s="6">
        <v>7</v>
      </c>
      <c r="B20">
        <v>241500037</v>
      </c>
      <c r="C20" s="6"/>
      <c r="D20" t="s">
        <v>58</v>
      </c>
      <c r="E20" s="6">
        <v>92</v>
      </c>
      <c r="F20" s="17">
        <v>80</v>
      </c>
      <c r="G20" s="17">
        <v>85</v>
      </c>
      <c r="H20" s="6"/>
      <c r="I20" s="17">
        <v>84</v>
      </c>
      <c r="J20" s="17">
        <v>81</v>
      </c>
      <c r="K20" s="10"/>
      <c r="L20" s="6">
        <f t="shared" si="0"/>
        <v>83.2</v>
      </c>
      <c r="M20" s="15" t="str">
        <f t="shared" si="1"/>
        <v>A</v>
      </c>
      <c r="N20" s="15"/>
      <c r="O20" s="10" t="s">
        <v>40</v>
      </c>
      <c r="P20" s="6" t="s">
        <v>41</v>
      </c>
      <c r="Q20" s="6">
        <f t="shared" si="2"/>
        <v>83.2</v>
      </c>
      <c r="R20" s="10" t="s">
        <v>40</v>
      </c>
      <c r="S20" s="2"/>
      <c r="T20" s="10" t="s">
        <v>40</v>
      </c>
      <c r="U20" s="16" t="s">
        <v>48</v>
      </c>
      <c r="V20" s="16" t="s">
        <v>41</v>
      </c>
      <c r="W20" s="16" t="s">
        <v>41</v>
      </c>
      <c r="X20" s="16">
        <v>49.99</v>
      </c>
    </row>
    <row r="21" spans="1:24" ht="14.25" customHeight="1" x14ac:dyDescent="0.2">
      <c r="A21" s="6">
        <v>8</v>
      </c>
      <c r="B21">
        <v>241500038</v>
      </c>
      <c r="C21" s="6"/>
      <c r="D21" t="s">
        <v>59</v>
      </c>
      <c r="E21" s="6">
        <v>92</v>
      </c>
      <c r="F21" s="17">
        <v>80</v>
      </c>
      <c r="G21" s="17">
        <v>85</v>
      </c>
      <c r="H21" s="6"/>
      <c r="I21" s="17">
        <v>84</v>
      </c>
      <c r="J21" s="17">
        <v>82</v>
      </c>
      <c r="K21" s="10"/>
      <c r="L21" s="6">
        <f t="shared" si="0"/>
        <v>83.45</v>
      </c>
      <c r="M21" s="15" t="str">
        <f t="shared" si="1"/>
        <v>A</v>
      </c>
      <c r="N21" s="15"/>
      <c r="O21" s="10" t="s">
        <v>40</v>
      </c>
      <c r="P21" s="6" t="s">
        <v>41</v>
      </c>
      <c r="Q21" s="6">
        <f t="shared" si="2"/>
        <v>83.45</v>
      </c>
      <c r="R21" s="10" t="s">
        <v>40</v>
      </c>
      <c r="S21" s="2"/>
      <c r="T21" s="10" t="s">
        <v>40</v>
      </c>
      <c r="U21" s="2"/>
      <c r="V21" s="2"/>
      <c r="W21" s="2"/>
      <c r="X21" s="2"/>
    </row>
    <row r="22" spans="1:24" ht="14.25" customHeight="1" x14ac:dyDescent="0.2">
      <c r="A22" s="6">
        <v>9</v>
      </c>
      <c r="B22">
        <v>241500039</v>
      </c>
      <c r="C22" s="6"/>
      <c r="D22" t="s">
        <v>60</v>
      </c>
      <c r="E22" s="6">
        <v>100</v>
      </c>
      <c r="F22" s="17">
        <v>86</v>
      </c>
      <c r="G22" s="17">
        <v>85</v>
      </c>
      <c r="H22" s="6"/>
      <c r="I22" s="17">
        <v>83</v>
      </c>
      <c r="J22" s="17">
        <v>82</v>
      </c>
      <c r="K22" s="10"/>
      <c r="L22" s="6">
        <f t="shared" si="0"/>
        <v>85.5</v>
      </c>
      <c r="M22" s="15" t="str">
        <f t="shared" si="1"/>
        <v>A</v>
      </c>
      <c r="N22" s="15"/>
      <c r="O22" s="10" t="s">
        <v>40</v>
      </c>
      <c r="P22" s="6" t="s">
        <v>41</v>
      </c>
      <c r="Q22" s="6">
        <f t="shared" si="2"/>
        <v>85.5</v>
      </c>
      <c r="R22" s="10" t="s">
        <v>40</v>
      </c>
      <c r="S22" s="2"/>
      <c r="T22" s="10" t="s">
        <v>40</v>
      </c>
      <c r="U22" s="2"/>
      <c r="V22" s="2"/>
      <c r="W22" s="2"/>
      <c r="X22" s="2"/>
    </row>
    <row r="23" spans="1:24" ht="14.25" customHeight="1" x14ac:dyDescent="0.2">
      <c r="A23" s="6">
        <v>10</v>
      </c>
      <c r="B23">
        <v>241500040</v>
      </c>
      <c r="C23" s="6"/>
      <c r="D23" t="s">
        <v>61</v>
      </c>
      <c r="E23" s="6">
        <v>100</v>
      </c>
      <c r="F23" s="17">
        <v>80</v>
      </c>
      <c r="G23" s="17">
        <v>84</v>
      </c>
      <c r="H23" s="6"/>
      <c r="I23" s="17">
        <v>84</v>
      </c>
      <c r="J23" s="17">
        <v>81</v>
      </c>
      <c r="K23" s="10"/>
      <c r="L23" s="6">
        <f t="shared" si="0"/>
        <v>83.85</v>
      </c>
      <c r="M23" s="15" t="str">
        <f t="shared" si="1"/>
        <v>A</v>
      </c>
      <c r="N23" s="15"/>
      <c r="O23" s="10" t="s">
        <v>40</v>
      </c>
      <c r="P23" s="6" t="s">
        <v>41</v>
      </c>
      <c r="Q23" s="6">
        <f t="shared" si="2"/>
        <v>83.85</v>
      </c>
      <c r="R23" s="10" t="s">
        <v>40</v>
      </c>
      <c r="S23" s="2"/>
      <c r="T23" s="10" t="s">
        <v>40</v>
      </c>
      <c r="U23" s="2"/>
      <c r="V23" s="2"/>
      <c r="W23" s="2"/>
      <c r="X23" s="2"/>
    </row>
    <row r="24" spans="1:24" ht="14.25" customHeight="1" x14ac:dyDescent="0.2">
      <c r="A24" s="6">
        <v>11</v>
      </c>
      <c r="B24">
        <v>241500041</v>
      </c>
      <c r="C24" s="6"/>
      <c r="D24" t="s">
        <v>62</v>
      </c>
      <c r="E24" s="6">
        <v>100</v>
      </c>
      <c r="F24" s="17">
        <v>80</v>
      </c>
      <c r="G24" s="17">
        <v>84</v>
      </c>
      <c r="H24" s="6"/>
      <c r="I24" s="17">
        <v>80</v>
      </c>
      <c r="J24" s="17">
        <v>80</v>
      </c>
      <c r="K24" s="10"/>
      <c r="L24" s="6">
        <f t="shared" si="0"/>
        <v>82.6</v>
      </c>
      <c r="M24" s="15" t="str">
        <f t="shared" si="1"/>
        <v>A</v>
      </c>
      <c r="N24" s="15"/>
      <c r="O24" s="10" t="s">
        <v>40</v>
      </c>
      <c r="P24" s="6" t="s">
        <v>41</v>
      </c>
      <c r="Q24" s="6">
        <f t="shared" si="2"/>
        <v>82.6</v>
      </c>
      <c r="R24" s="10" t="s">
        <v>40</v>
      </c>
      <c r="S24" s="2"/>
      <c r="T24" s="10" t="s">
        <v>40</v>
      </c>
      <c r="U24" s="2"/>
      <c r="V24" s="2"/>
      <c r="W24" s="2"/>
      <c r="X24" s="2"/>
    </row>
    <row r="25" spans="1:24" ht="14.25" customHeight="1" x14ac:dyDescent="0.2">
      <c r="A25" s="6">
        <v>12</v>
      </c>
      <c r="B25">
        <v>241500042</v>
      </c>
      <c r="C25" s="6"/>
      <c r="D25" t="s">
        <v>63</v>
      </c>
      <c r="E25" s="6">
        <v>100</v>
      </c>
      <c r="F25" s="17">
        <v>89</v>
      </c>
      <c r="G25" s="17">
        <v>87</v>
      </c>
      <c r="H25" s="6"/>
      <c r="I25" s="17">
        <v>86</v>
      </c>
      <c r="J25" s="17">
        <v>82</v>
      </c>
      <c r="K25" s="10"/>
      <c r="L25" s="6">
        <f t="shared" si="0"/>
        <v>87.3</v>
      </c>
      <c r="M25" s="15" t="str">
        <f t="shared" si="1"/>
        <v>A</v>
      </c>
      <c r="N25" s="15"/>
      <c r="O25" s="10" t="s">
        <v>40</v>
      </c>
      <c r="P25" s="6" t="s">
        <v>41</v>
      </c>
      <c r="Q25" s="6">
        <f t="shared" si="2"/>
        <v>87.3</v>
      </c>
      <c r="R25" s="10" t="s">
        <v>40</v>
      </c>
      <c r="S25" s="2"/>
      <c r="T25" s="10" t="s">
        <v>40</v>
      </c>
      <c r="U25" s="2"/>
      <c r="V25" s="2"/>
      <c r="W25" s="2"/>
      <c r="X25" s="2"/>
    </row>
    <row r="26" spans="1:24" ht="14.25" customHeight="1" x14ac:dyDescent="0.2">
      <c r="A26" s="6">
        <v>13</v>
      </c>
      <c r="B26">
        <v>241500043</v>
      </c>
      <c r="C26" s="6"/>
      <c r="D26" t="s">
        <v>64</v>
      </c>
      <c r="E26" s="6">
        <v>85</v>
      </c>
      <c r="F26" s="17">
        <v>75</v>
      </c>
      <c r="G26" s="17">
        <v>86</v>
      </c>
      <c r="H26" s="6"/>
      <c r="I26" s="17">
        <v>87</v>
      </c>
      <c r="J26" s="17">
        <v>81</v>
      </c>
      <c r="K26" s="10"/>
      <c r="L26" s="6">
        <f t="shared" si="0"/>
        <v>82.15</v>
      </c>
      <c r="M26" s="15" t="str">
        <f t="shared" si="1"/>
        <v>A</v>
      </c>
      <c r="N26" s="15"/>
      <c r="O26" s="10" t="s">
        <v>40</v>
      </c>
      <c r="P26" s="6" t="s">
        <v>41</v>
      </c>
      <c r="Q26" s="6">
        <f t="shared" si="2"/>
        <v>82.15</v>
      </c>
      <c r="R26" s="10" t="s">
        <v>40</v>
      </c>
      <c r="S26" s="2"/>
      <c r="T26" s="10" t="s">
        <v>40</v>
      </c>
      <c r="U26" s="2"/>
      <c r="V26" s="2"/>
      <c r="W26" s="2"/>
      <c r="X26" s="2"/>
    </row>
    <row r="27" spans="1:24" ht="14.25" customHeight="1" x14ac:dyDescent="0.2">
      <c r="A27" s="6">
        <v>14</v>
      </c>
      <c r="B27">
        <v>241500044</v>
      </c>
      <c r="C27" s="6"/>
      <c r="D27" t="s">
        <v>65</v>
      </c>
      <c r="E27" s="6">
        <v>100</v>
      </c>
      <c r="F27" s="17">
        <v>89</v>
      </c>
      <c r="G27" s="17">
        <v>89</v>
      </c>
      <c r="H27" s="6"/>
      <c r="I27" s="17">
        <v>86</v>
      </c>
      <c r="J27" s="17">
        <v>82</v>
      </c>
      <c r="K27" s="10"/>
      <c r="L27" s="6">
        <f t="shared" si="0"/>
        <v>87.6</v>
      </c>
      <c r="M27" s="15" t="str">
        <f t="shared" si="1"/>
        <v>A</v>
      </c>
      <c r="N27" s="15"/>
      <c r="O27" s="10" t="s">
        <v>40</v>
      </c>
      <c r="P27" s="6" t="s">
        <v>41</v>
      </c>
      <c r="Q27" s="6">
        <f t="shared" si="2"/>
        <v>87.6</v>
      </c>
      <c r="R27" s="10" t="s">
        <v>40</v>
      </c>
      <c r="S27" s="2"/>
      <c r="T27" s="10" t="s">
        <v>40</v>
      </c>
      <c r="U27" s="2"/>
      <c r="V27" s="2"/>
      <c r="W27" s="2"/>
      <c r="X27" s="2"/>
    </row>
    <row r="28" spans="1:24" ht="14.25" customHeight="1" x14ac:dyDescent="0.2">
      <c r="A28" s="6">
        <v>15</v>
      </c>
      <c r="B28">
        <v>241500045</v>
      </c>
      <c r="C28" s="6"/>
      <c r="D28" t="s">
        <v>66</v>
      </c>
      <c r="E28" s="6">
        <v>92</v>
      </c>
      <c r="F28" s="17">
        <v>89</v>
      </c>
      <c r="G28" s="17">
        <v>87</v>
      </c>
      <c r="H28" s="6"/>
      <c r="I28" s="17">
        <v>87</v>
      </c>
      <c r="J28" s="17">
        <v>82</v>
      </c>
      <c r="K28" s="10"/>
      <c r="L28" s="6">
        <f t="shared" si="0"/>
        <v>86.75</v>
      </c>
      <c r="M28" s="15" t="str">
        <f t="shared" si="1"/>
        <v>A</v>
      </c>
      <c r="N28" s="15"/>
      <c r="O28" s="10" t="s">
        <v>40</v>
      </c>
      <c r="P28" s="6" t="s">
        <v>41</v>
      </c>
      <c r="Q28" s="6">
        <f t="shared" si="2"/>
        <v>86.75</v>
      </c>
      <c r="R28" s="10" t="s">
        <v>40</v>
      </c>
      <c r="S28" s="2"/>
      <c r="T28" s="10" t="s">
        <v>40</v>
      </c>
      <c r="U28" s="2"/>
      <c r="V28" s="2"/>
      <c r="W28" s="2"/>
      <c r="X28" s="2"/>
    </row>
    <row r="29" spans="1:24" ht="14.25" customHeight="1" x14ac:dyDescent="0.2">
      <c r="A29" s="6">
        <v>16</v>
      </c>
      <c r="B29">
        <v>241500046</v>
      </c>
      <c r="C29" s="6"/>
      <c r="D29" t="s">
        <v>67</v>
      </c>
      <c r="E29" s="6">
        <v>100</v>
      </c>
      <c r="F29" s="17">
        <v>87</v>
      </c>
      <c r="G29" s="17">
        <v>87</v>
      </c>
      <c r="H29" s="6"/>
      <c r="I29" s="17">
        <v>83</v>
      </c>
      <c r="J29" s="17">
        <v>82</v>
      </c>
      <c r="K29" s="10"/>
      <c r="L29" s="6">
        <f t="shared" si="0"/>
        <v>86.05</v>
      </c>
      <c r="M29" s="15" t="str">
        <f t="shared" si="1"/>
        <v>A</v>
      </c>
      <c r="N29" s="15"/>
      <c r="O29" s="10" t="s">
        <v>40</v>
      </c>
      <c r="P29" s="6" t="s">
        <v>41</v>
      </c>
      <c r="Q29" s="6">
        <f t="shared" si="2"/>
        <v>86.05</v>
      </c>
      <c r="R29" s="10" t="s">
        <v>40</v>
      </c>
      <c r="S29" s="2"/>
      <c r="T29" s="10" t="s">
        <v>40</v>
      </c>
      <c r="U29" s="2"/>
      <c r="V29" s="2"/>
      <c r="W29" s="2"/>
      <c r="X29" s="2"/>
    </row>
    <row r="30" spans="1:24" ht="14.25" customHeight="1" x14ac:dyDescent="0.2">
      <c r="A30" s="6">
        <v>17</v>
      </c>
      <c r="B30">
        <v>241500047</v>
      </c>
      <c r="C30" s="6"/>
      <c r="D30" t="s">
        <v>68</v>
      </c>
      <c r="E30" s="6">
        <v>100</v>
      </c>
      <c r="F30" s="17">
        <v>80</v>
      </c>
      <c r="G30" s="17">
        <v>86</v>
      </c>
      <c r="H30" s="6"/>
      <c r="I30" s="17">
        <v>83</v>
      </c>
      <c r="J30" s="17">
        <v>81</v>
      </c>
      <c r="K30" s="10"/>
      <c r="L30" s="6">
        <f t="shared" si="0"/>
        <v>83.9</v>
      </c>
      <c r="M30" s="15" t="str">
        <f t="shared" si="1"/>
        <v>A</v>
      </c>
      <c r="N30" s="15"/>
      <c r="O30" s="10" t="s">
        <v>40</v>
      </c>
      <c r="P30" s="6" t="s">
        <v>41</v>
      </c>
      <c r="Q30" s="6">
        <f t="shared" si="2"/>
        <v>83.9</v>
      </c>
      <c r="R30" s="10" t="s">
        <v>40</v>
      </c>
      <c r="S30" s="2"/>
      <c r="T30" s="10" t="s">
        <v>40</v>
      </c>
      <c r="U30" s="2"/>
      <c r="V30" s="2"/>
      <c r="W30" s="2"/>
      <c r="X30" s="2"/>
    </row>
    <row r="31" spans="1:24" ht="14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4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4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4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4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4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4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4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4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4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4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4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4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4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4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4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4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4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4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4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4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4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4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4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4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4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4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4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4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4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4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4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4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4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4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4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4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4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4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4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4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4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4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4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4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4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4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4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4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4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4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4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</sheetData>
  <mergeCells count="5">
    <mergeCell ref="A13:D13"/>
    <mergeCell ref="J11:L11"/>
    <mergeCell ref="M11:N11"/>
    <mergeCell ref="U11:X11"/>
    <mergeCell ref="W12:X12"/>
  </mergeCells>
  <printOptions gridLines="1"/>
  <pageMargins left="0.42433959867919746" right="0.42433959867919746" top="0.42433959867919746" bottom="0.42433959867919746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Copy of 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Dhina</dc:creator>
  <cp:lastModifiedBy>Kana</cp:lastModifiedBy>
  <dcterms:created xsi:type="dcterms:W3CDTF">2024-01-26T02:56:06Z</dcterms:created>
  <dcterms:modified xsi:type="dcterms:W3CDTF">2025-02-17T01:30:56Z</dcterms:modified>
</cp:coreProperties>
</file>