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ILAI OLAH" sheetId="1" r:id="rId4"/>
    <sheet state="visible" name="Peserta Remidi" sheetId="2" r:id="rId5"/>
  </sheets>
  <definedNames/>
  <calcPr/>
  <extLst>
    <ext uri="GoogleSheetsCustomDataVersion2">
      <go:sheetsCustomData xmlns:go="http://customooxmlschemas.google.com/" r:id="rId6" roundtripDataChecksum="2mR4/DAb8M+Eo1DNW4un2AkAiBJE/i+Xn/OVgCefykM="/>
    </ext>
  </extLst>
</workbook>
</file>

<file path=xl/sharedStrings.xml><?xml version="1.0" encoding="utf-8"?>
<sst xmlns="http://schemas.openxmlformats.org/spreadsheetml/2006/main" count="174" uniqueCount="86">
  <si>
    <t xml:space="preserve">DAFTAR NILAI INNOVATION IN MIDWIFERY </t>
  </si>
  <si>
    <t>Semester</t>
  </si>
  <si>
    <t>: VII</t>
  </si>
  <si>
    <t>Tahun Ajaran</t>
  </si>
  <si>
    <t>: 2025-2026</t>
  </si>
  <si>
    <t>Jenjang Studi</t>
  </si>
  <si>
    <t>: S1</t>
  </si>
  <si>
    <t>Program Studi</t>
  </si>
  <si>
    <t>: KEBIDANAN</t>
  </si>
  <si>
    <t>Kelas Kuliah</t>
  </si>
  <si>
    <t>: 01</t>
  </si>
  <si>
    <t>Kode MK</t>
  </si>
  <si>
    <t>: PB029</t>
  </si>
  <si>
    <t>Mata Kuliah</t>
  </si>
  <si>
    <t xml:space="preserve">: INNOVATION IN MIDWIFERY </t>
  </si>
  <si>
    <t>NO</t>
  </si>
  <si>
    <t>NIM</t>
  </si>
  <si>
    <t>NAMA</t>
  </si>
  <si>
    <t>KELAS</t>
  </si>
  <si>
    <t xml:space="preserve">KEHADIRAN </t>
  </si>
  <si>
    <t>KEAKTIFAN</t>
  </si>
  <si>
    <t>NILAI TUGAS</t>
  </si>
  <si>
    <t>PRAKTIKUM PJBL</t>
  </si>
  <si>
    <t>NILAI UTS</t>
  </si>
  <si>
    <t xml:space="preserve">NILAI UAS </t>
  </si>
  <si>
    <t>NILAI TEORI</t>
  </si>
  <si>
    <t>NILAI AKHIR</t>
  </si>
  <si>
    <t xml:space="preserve">HURUF </t>
  </si>
  <si>
    <t xml:space="preserve"> BOBOT</t>
  </si>
  <si>
    <t>Bu Fatim</t>
  </si>
  <si>
    <t>Pak Hardan</t>
  </si>
  <si>
    <t>Bu Dina</t>
  </si>
  <si>
    <t>Bu Isti</t>
  </si>
  <si>
    <t>Reguler konvesi KKNT</t>
  </si>
  <si>
    <t>UTS Essay Pak Hardan</t>
  </si>
  <si>
    <t>UTS Essay Bu Dhina</t>
  </si>
  <si>
    <t>MC (Bu Isti dan Bu Fatim)</t>
  </si>
  <si>
    <t>UAS</t>
  </si>
  <si>
    <t>ASTUTI</t>
  </si>
  <si>
    <t>-</t>
  </si>
  <si>
    <t>CINTA AULIA FATKHAN</t>
  </si>
  <si>
    <t>DILA</t>
  </si>
  <si>
    <t>EKA WULANDARI</t>
  </si>
  <si>
    <t>ELIS SUTRIANI</t>
  </si>
  <si>
    <t>HAURA AL'SADILLAH RABBANI</t>
  </si>
  <si>
    <t>LINA SUKMANA</t>
  </si>
  <si>
    <t>MAHGFIRATUL ALYA</t>
  </si>
  <si>
    <t>NABILA HARJAWIYATA</t>
  </si>
  <si>
    <t>NUR PUTRI AWLIA</t>
  </si>
  <si>
    <t xml:space="preserve">RAMADINI AGUSTI FAJRIYANI </t>
  </si>
  <si>
    <t xml:space="preserve">ANNISA RAHMATIKA ILLAHI </t>
  </si>
  <si>
    <t>ANZALY 'ULYA ROZIQ</t>
  </si>
  <si>
    <t>DEWI HUMAIRO NAILATUL IZZAH</t>
  </si>
  <si>
    <t>A</t>
  </si>
  <si>
    <t>ELSA NAENDITA</t>
  </si>
  <si>
    <t>AB</t>
  </si>
  <si>
    <t>F INTAN PRASASTI</t>
  </si>
  <si>
    <t>B</t>
  </si>
  <si>
    <t>ILMI HIKMATUL MAWADAH</t>
  </si>
  <si>
    <t>BC</t>
  </si>
  <si>
    <t>NOVITA CAHAYA WULANDARI</t>
  </si>
  <si>
    <t>C</t>
  </si>
  <si>
    <t>SITI MAY SYARAH</t>
  </si>
  <si>
    <t>TAZKIA ADINDA HUMAYRANI</t>
  </si>
  <si>
    <t>TIURNA RISNAULI DESLIANTIZA</t>
  </si>
  <si>
    <t>MELANDA CHOIRUL AROFANI</t>
  </si>
  <si>
    <t>ANGGI SEPTIA WULANDARI</t>
  </si>
  <si>
    <t>EKA MAULIDA SALAMAH</t>
  </si>
  <si>
    <t>ELVIA PUTRI ROMANOV</t>
  </si>
  <si>
    <t>KUMLATI FINDA ERAFANI</t>
  </si>
  <si>
    <t>NURSULISTINA</t>
  </si>
  <si>
    <t>MAGFIRAH MEIASTIKA</t>
  </si>
  <si>
    <t>NIKEN CAHYANING TYAS</t>
  </si>
  <si>
    <t>ANGGUN WAHYUNI</t>
  </si>
  <si>
    <t>ADDIS SHAFA NARISWARI</t>
  </si>
  <si>
    <t>Yogyakarta, Fabruari 2026</t>
  </si>
  <si>
    <t xml:space="preserve">Ketua Program Studi S1 Kebidanan </t>
  </si>
  <si>
    <t xml:space="preserve">LNO </t>
  </si>
  <si>
    <t xml:space="preserve">Fikes Universitas Alma Ata </t>
  </si>
  <si>
    <t xml:space="preserve">Innovasi in Midwifery </t>
  </si>
  <si>
    <t xml:space="preserve">Fatimatasari, M.Keb.,Bd </t>
  </si>
  <si>
    <t>Isti Chana Zuliyati, S.ST., M.Keb</t>
  </si>
  <si>
    <t>LIST NILAI INNOVATION IN MIDWIFERY UTS 2025.1</t>
  </si>
  <si>
    <t>JENIS SOAL MC : Materi bu Isti dan Bu Fatim</t>
  </si>
  <si>
    <t>NILAI UTS MC</t>
  </si>
  <si>
    <t>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</si>
</sst>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4.0"/>
      <color theme="1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theme="1"/>
      <name val="Arial"/>
    </font>
    <font>
      <b/>
      <sz val="11.0"/>
      <color theme="1"/>
      <name val="Times New Roman"/>
    </font>
    <font/>
    <font>
      <b/>
      <sz val="11.0"/>
      <color rgb="FF000000"/>
      <name val="Trebuchet MS"/>
    </font>
    <font>
      <b/>
      <sz val="10.0"/>
      <color rgb="FF000000"/>
      <name val="Trebuchet MS"/>
    </font>
    <font>
      <sz val="11.0"/>
      <color theme="1"/>
      <name val="Times New Roman"/>
    </font>
    <font>
      <sz val="11.0"/>
      <color rgb="FF000000"/>
      <name val="Times New Roman"/>
    </font>
    <font>
      <color theme="1"/>
      <name val="Calibri"/>
      <scheme val="minor"/>
    </font>
    <font>
      <sz val="11.0"/>
      <color rgb="FF000000"/>
      <name val="Calibri"/>
    </font>
    <font>
      <b/>
      <sz val="11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FF00"/>
        <bgColor rgb="FF00FF00"/>
      </patternFill>
    </fill>
  </fills>
  <borders count="1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4" xfId="0" applyFont="1" applyNumberFormat="1"/>
    <xf borderId="0" fillId="0" fontId="2" numFmtId="2" xfId="0" applyFont="1" applyNumberFormat="1"/>
    <xf borderId="0" fillId="0" fontId="2" numFmtId="2" xfId="0" applyAlignment="1" applyFont="1" applyNumberFormat="1">
      <alignment horizontal="center"/>
    </xf>
    <xf borderId="1" fillId="2" fontId="2" numFmtId="0" xfId="0" applyBorder="1" applyFill="1" applyFont="1"/>
    <xf borderId="0" fillId="0" fontId="2" numFmtId="1" xfId="0" applyFont="1" applyNumberFormat="1"/>
    <xf borderId="0" fillId="0" fontId="3" numFmtId="1" xfId="0" applyFont="1" applyNumberFormat="1"/>
    <xf borderId="0" fillId="0" fontId="4" numFmtId="1" xfId="0" applyFont="1" applyNumberFormat="1"/>
    <xf borderId="0" fillId="0" fontId="2" numFmtId="0" xfId="0" applyAlignment="1" applyFont="1">
      <alignment readingOrder="0"/>
    </xf>
    <xf borderId="2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3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2" fillId="0" fontId="3" numFmtId="0" xfId="0" applyAlignment="1" applyBorder="1" applyFont="1">
      <alignment horizontal="center" shrinkToFit="0" vertical="center" wrapText="1"/>
    </xf>
    <xf borderId="7" fillId="0" fontId="3" numFmtId="2" xfId="0" applyAlignment="1" applyBorder="1" applyFont="1" applyNumberFormat="1">
      <alignment horizontal="center" shrinkToFit="0" vertical="center" wrapText="1"/>
    </xf>
    <xf borderId="2" fillId="0" fontId="3" numFmtId="0" xfId="0" applyAlignment="1" applyBorder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8" fillId="0" fontId="6" numFmtId="0" xfId="0" applyBorder="1" applyFont="1"/>
    <xf borderId="9" fillId="0" fontId="6" numFmtId="0" xfId="0" applyBorder="1" applyFont="1"/>
    <xf borderId="2" fillId="0" fontId="3" numFmtId="0" xfId="0" applyAlignment="1" applyBorder="1" applyFont="1">
      <alignment vertical="center"/>
    </xf>
    <xf borderId="2" fillId="0" fontId="3" numFmtId="0" xfId="0" applyAlignment="1" applyBorder="1" applyFont="1">
      <alignment horizontal="center" readingOrder="0" vertical="center"/>
    </xf>
    <xf borderId="2" fillId="0" fontId="3" numFmtId="9" xfId="0" applyAlignment="1" applyBorder="1" applyFont="1" applyNumberFormat="1">
      <alignment horizontal="center" shrinkToFit="0" vertical="center" wrapText="1"/>
    </xf>
    <xf borderId="6" fillId="0" fontId="3" numFmtId="9" xfId="0" applyAlignment="1" applyBorder="1" applyFont="1" applyNumberFormat="1">
      <alignment horizontal="center" shrinkToFit="0" vertical="center" wrapText="1"/>
    </xf>
    <xf borderId="6" fillId="0" fontId="3" numFmtId="9" xfId="0" applyAlignment="1" applyBorder="1" applyFont="1" applyNumberFormat="1">
      <alignment horizontal="center" vertical="center"/>
    </xf>
    <xf borderId="6" fillId="0" fontId="7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wrapText="1"/>
    </xf>
    <xf borderId="6" fillId="0" fontId="8" numFmtId="9" xfId="0" applyAlignment="1" applyBorder="1" applyFont="1" applyNumberFormat="1">
      <alignment horizontal="center" shrinkToFit="0" vertical="center" wrapText="1"/>
    </xf>
    <xf borderId="4" fillId="0" fontId="3" numFmtId="2" xfId="0" applyAlignment="1" applyBorder="1" applyFont="1" applyNumberFormat="1">
      <alignment horizontal="center" shrinkToFit="0" vertical="center" wrapText="1"/>
    </xf>
    <xf borderId="10" fillId="0" fontId="6" numFmtId="0" xfId="0" applyBorder="1" applyFont="1"/>
    <xf borderId="3" fillId="0" fontId="9" numFmtId="0" xfId="0" applyAlignment="1" applyBorder="1" applyFont="1">
      <alignment horizontal="center" vertical="center"/>
    </xf>
    <xf borderId="6" fillId="0" fontId="10" numFmtId="0" xfId="0" applyBorder="1" applyFont="1"/>
    <xf borderId="4" fillId="0" fontId="9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readingOrder="0" vertical="center"/>
    </xf>
    <xf borderId="6" fillId="0" fontId="3" numFmtId="3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6" fillId="0" fontId="3" numFmtId="3" xfId="0" applyAlignment="1" applyBorder="1" applyFont="1" applyNumberFormat="1">
      <alignment horizontal="center" readingOrder="0" shrinkToFit="0" vertical="center" wrapText="1"/>
    </xf>
    <xf borderId="4" fillId="0" fontId="3" numFmtId="0" xfId="0" applyAlignment="1" applyBorder="1" applyFont="1">
      <alignment horizontal="center" shrinkToFit="0" wrapText="1"/>
    </xf>
    <xf borderId="6" fillId="0" fontId="11" numFmtId="0" xfId="0" applyAlignment="1" applyBorder="1" applyFont="1">
      <alignment horizontal="center" readingOrder="0"/>
    </xf>
    <xf borderId="6" fillId="0" fontId="3" numFmtId="3" xfId="0" applyAlignment="1" applyBorder="1" applyFont="1" applyNumberFormat="1">
      <alignment horizontal="center" readingOrder="0" vertical="center"/>
    </xf>
    <xf borderId="6" fillId="0" fontId="3" numFmtId="4" xfId="0" applyAlignment="1" applyBorder="1" applyFont="1" applyNumberFormat="1">
      <alignment horizontal="center" shrinkToFit="0" vertical="center" wrapText="1"/>
    </xf>
    <xf borderId="6" fillId="0" fontId="7" numFmtId="0" xfId="0" applyAlignment="1" applyBorder="1" applyFont="1">
      <alignment horizontal="center" readingOrder="0" shrinkToFit="0" vertical="center" wrapText="1"/>
    </xf>
    <xf borderId="6" fillId="2" fontId="7" numFmtId="0" xfId="0" applyAlignment="1" applyBorder="1" applyFont="1">
      <alignment horizontal="center" readingOrder="0" shrinkToFit="0" vertical="center" wrapText="1"/>
    </xf>
    <xf borderId="6" fillId="2" fontId="8" numFmtId="4" xfId="0" applyAlignment="1" applyBorder="1" applyFont="1" applyNumberFormat="1">
      <alignment horizontal="center" shrinkToFit="0" vertical="center" wrapText="1"/>
    </xf>
    <xf borderId="11" fillId="2" fontId="3" numFmtId="2" xfId="0" applyAlignment="1" applyBorder="1" applyFont="1" applyNumberFormat="1">
      <alignment horizontal="center" readingOrder="0" shrinkToFit="0" vertical="center" wrapText="1"/>
    </xf>
    <xf borderId="6" fillId="2" fontId="3" numFmtId="4" xfId="0" applyAlignment="1" applyBorder="1" applyFont="1" applyNumberFormat="1">
      <alignment horizontal="center" vertical="center"/>
    </xf>
    <xf borderId="12" fillId="2" fontId="3" numFmtId="3" xfId="0" applyAlignment="1" applyBorder="1" applyFont="1" applyNumberFormat="1">
      <alignment horizontal="center" shrinkToFit="0" vertical="center" wrapText="1"/>
    </xf>
    <xf borderId="13" fillId="2" fontId="2" numFmtId="2" xfId="0" applyAlignment="1" applyBorder="1" applyFont="1" applyNumberFormat="1">
      <alignment horizontal="center"/>
    </xf>
    <xf borderId="6" fillId="2" fontId="2" numFmtId="0" xfId="0" applyAlignment="1" applyBorder="1" applyFont="1">
      <alignment horizontal="center"/>
    </xf>
    <xf borderId="12" fillId="2" fontId="3" numFmtId="0" xfId="0" applyAlignment="1" applyBorder="1" applyFont="1">
      <alignment horizontal="center" vertical="center"/>
    </xf>
    <xf borderId="6" fillId="3" fontId="3" numFmtId="3" xfId="0" applyAlignment="1" applyBorder="1" applyFill="1" applyFont="1" applyNumberFormat="1">
      <alignment horizontal="center" vertical="center"/>
    </xf>
    <xf borderId="6" fillId="3" fontId="3" numFmtId="3" xfId="0" applyAlignment="1" applyBorder="1" applyFont="1" applyNumberFormat="1">
      <alignment horizontal="center"/>
    </xf>
    <xf borderId="4" fillId="0" fontId="3" numFmtId="2" xfId="0" applyAlignment="1" applyBorder="1" applyFont="1" applyNumberFormat="1">
      <alignment horizontal="center" readingOrder="0" shrinkToFit="0" vertical="center" wrapText="1"/>
    </xf>
    <xf borderId="6" fillId="0" fontId="3" numFmtId="4" xfId="0" applyAlignment="1" applyBorder="1" applyFont="1" applyNumberFormat="1">
      <alignment horizontal="center" vertical="center"/>
    </xf>
    <xf borderId="10" fillId="0" fontId="2" numFmtId="2" xfId="0" applyAlignment="1" applyBorder="1" applyFont="1" applyNumberFormat="1">
      <alignment horizontal="center"/>
    </xf>
    <xf borderId="10" fillId="4" fontId="2" numFmtId="2" xfId="0" applyAlignment="1" applyBorder="1" applyFill="1" applyFont="1" applyNumberFormat="1">
      <alignment horizontal="center"/>
    </xf>
    <xf borderId="6" fillId="5" fontId="2" numFmtId="0" xfId="0" applyAlignment="1" applyBorder="1" applyFill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4" fillId="0" fontId="3" numFmtId="9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readingOrder="0"/>
    </xf>
    <xf borderId="6" fillId="0" fontId="8" numFmtId="0" xfId="0" applyAlignment="1" applyBorder="1" applyFont="1">
      <alignment horizontal="center" readingOrder="0" shrinkToFit="0" vertical="center" wrapText="1"/>
    </xf>
    <xf borderId="12" fillId="2" fontId="3" numFmtId="0" xfId="0" applyAlignment="1" applyBorder="1" applyFont="1">
      <alignment horizontal="center" readingOrder="0" vertical="center"/>
    </xf>
    <xf borderId="11" fillId="3" fontId="9" numFmtId="0" xfId="0" applyAlignment="1" applyBorder="1" applyFont="1">
      <alignment horizontal="center" readingOrder="0" shrinkToFit="0" vertical="center" wrapText="1"/>
    </xf>
    <xf borderId="6" fillId="3" fontId="2" numFmtId="0" xfId="0" applyAlignment="1" applyBorder="1" applyFont="1">
      <alignment horizontal="center" readingOrder="0" vertical="center"/>
    </xf>
    <xf borderId="12" fillId="3" fontId="12" numFmtId="4" xfId="0" applyAlignment="1" applyBorder="1" applyFont="1" applyNumberFormat="1">
      <alignment horizontal="center" vertical="center"/>
    </xf>
    <xf borderId="6" fillId="3" fontId="2" numFmtId="0" xfId="0" applyAlignment="1" applyBorder="1" applyFont="1">
      <alignment horizontal="center" readingOrder="0" shrinkToFit="0" vertical="center" wrapText="1"/>
    </xf>
    <xf borderId="12" fillId="3" fontId="2" numFmtId="0" xfId="0" applyAlignment="1" applyBorder="1" applyFont="1">
      <alignment horizontal="center" readingOrder="0" shrinkToFit="0" vertical="center" wrapText="1"/>
    </xf>
    <xf borderId="6" fillId="3" fontId="2" numFmtId="2" xfId="0" applyAlignment="1" applyBorder="1" applyFont="1" applyNumberFormat="1">
      <alignment horizontal="center" readingOrder="0" vertical="center"/>
    </xf>
    <xf borderId="6" fillId="3" fontId="2" numFmtId="4" xfId="0" applyAlignment="1" applyBorder="1" applyFont="1" applyNumberFormat="1">
      <alignment horizontal="center" vertical="center"/>
    </xf>
    <xf borderId="13" fillId="3" fontId="2" numFmtId="2" xfId="0" applyAlignment="1" applyBorder="1" applyFont="1" applyNumberFormat="1">
      <alignment horizontal="center"/>
    </xf>
    <xf borderId="6" fillId="0" fontId="9" numFmtId="0" xfId="0" applyAlignment="1" applyBorder="1" applyFont="1">
      <alignment horizontal="center" vertical="center"/>
    </xf>
    <xf borderId="12" fillId="3" fontId="9" numFmtId="0" xfId="0" applyAlignment="1" applyBorder="1" applyFont="1">
      <alignment horizontal="center" shrinkToFit="0" vertical="center" wrapText="1"/>
    </xf>
    <xf borderId="12" fillId="3" fontId="5" numFmtId="0" xfId="0" applyAlignment="1" applyBorder="1" applyFont="1">
      <alignment shrinkToFit="0" vertical="center" wrapText="1"/>
    </xf>
    <xf borderId="6" fillId="3" fontId="9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horizontal="center" vertical="center"/>
    </xf>
    <xf borderId="6" fillId="0" fontId="3" numFmtId="3" xfId="0" applyAlignment="1" applyBorder="1" applyFont="1" applyNumberFormat="1">
      <alignment horizontal="center" shrinkToFit="0" vertical="center" wrapText="1"/>
    </xf>
    <xf borderId="6" fillId="3" fontId="2" numFmtId="4" xfId="0" applyAlignment="1" applyBorder="1" applyFont="1" applyNumberFormat="1">
      <alignment horizontal="center" shrinkToFit="0" vertical="center" wrapText="1"/>
    </xf>
    <xf borderId="6" fillId="3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left" shrinkToFit="0" vertical="center" wrapText="1"/>
    </xf>
    <xf borderId="6" fillId="0" fontId="2" numFmtId="4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6" fillId="0" fontId="12" numFmtId="0" xfId="0" applyAlignment="1" applyBorder="1" applyFont="1">
      <alignment horizontal="center" vertical="center"/>
    </xf>
    <xf borderId="6" fillId="0" fontId="12" numFmtId="4" xfId="0" applyAlignment="1" applyBorder="1" applyFont="1" applyNumberFormat="1">
      <alignment horizontal="center" vertical="center"/>
    </xf>
    <xf borderId="3" fillId="0" fontId="2" numFmtId="0" xfId="0" applyAlignment="1" applyBorder="1" applyFont="1">
      <alignment horizontal="center" shrinkToFit="0" vertical="center" wrapText="1"/>
    </xf>
    <xf borderId="6" fillId="0" fontId="2" numFmtId="2" xfId="0" applyAlignment="1" applyBorder="1" applyFont="1" applyNumberFormat="1">
      <alignment horizontal="center" vertical="center"/>
    </xf>
    <xf borderId="6" fillId="0" fontId="2" numFmtId="4" xfId="0" applyAlignment="1" applyBorder="1" applyFont="1" applyNumberFormat="1">
      <alignment horizontal="center" vertical="center"/>
    </xf>
    <xf borderId="7" fillId="0" fontId="2" numFmtId="2" xfId="0" applyAlignment="1" applyBorder="1" applyFont="1" applyNumberFormat="1">
      <alignment horizontal="center" vertical="center"/>
    </xf>
    <xf borderId="6" fillId="2" fontId="2" numFmtId="0" xfId="0" applyAlignment="1" applyBorder="1" applyFont="1">
      <alignment horizontal="center" vertical="center"/>
    </xf>
    <xf borderId="6" fillId="0" fontId="2" numFmtId="2" xfId="0" applyAlignment="1" applyBorder="1" applyFont="1" applyNumberFormat="1">
      <alignment horizontal="center"/>
    </xf>
    <xf borderId="0" fillId="0" fontId="13" numFmtId="0" xfId="0" applyAlignment="1" applyFont="1">
      <alignment horizontal="center" readingOrder="0"/>
    </xf>
    <xf borderId="0" fillId="0" fontId="13" numFmtId="0" xfId="0" applyAlignment="1" applyFont="1">
      <alignment horizontal="left" readingOrder="0"/>
    </xf>
    <xf borderId="0" fillId="0" fontId="13" numFmtId="0" xfId="0" applyFont="1"/>
    <xf borderId="0" fillId="2" fontId="7" numFmtId="0" xfId="0" applyAlignment="1" applyFont="1">
      <alignment horizontal="center" readingOrder="0" shrinkToFit="0" vertical="center" wrapText="1"/>
    </xf>
    <xf borderId="0" fillId="0" fontId="10" numFmtId="0" xfId="0" applyAlignment="1" applyFont="1">
      <alignment horizontal="center"/>
    </xf>
    <xf borderId="0" fillId="0" fontId="10" numFmtId="0" xfId="0" applyFont="1"/>
    <xf borderId="6" fillId="0" fontId="13" numFmtId="0" xfId="0" applyAlignment="1" applyBorder="1" applyFont="1">
      <alignment horizontal="center" readingOrder="0" vertical="center"/>
    </xf>
    <xf borderId="6" fillId="0" fontId="10" numFmtId="0" xfId="0" applyAlignment="1" applyBorder="1" applyFont="1">
      <alignment horizontal="center" readingOrder="0"/>
    </xf>
    <xf borderId="6" fillId="0" fontId="10" numFmtId="0" xfId="0" applyAlignment="1" applyBorder="1" applyFont="1">
      <alignment horizontal="center"/>
    </xf>
    <xf borderId="0" fillId="0" fontId="11" numFmtId="0" xfId="0" applyAlignment="1" applyFont="1">
      <alignment readingOrder="0"/>
    </xf>
    <xf borderId="6" fillId="6" fontId="7" numFmtId="0" xfId="0" applyAlignment="1" applyBorder="1" applyFill="1" applyFont="1">
      <alignment horizontal="center" readingOrder="0" shrinkToFit="0" vertical="center" wrapText="1"/>
    </xf>
    <xf borderId="6" fillId="4" fontId="7" numFmtId="0" xfId="0" applyAlignment="1" applyBorder="1" applyFont="1">
      <alignment horizontal="center" readingOrder="0" shrinkToFit="0" vertical="center" wrapText="1"/>
    </xf>
    <xf borderId="0" fillId="4" fontId="11" numFmtId="0" xfId="0" applyFont="1"/>
    <xf borderId="6" fillId="3" fontId="12" numFmtId="0" xfId="0" applyAlignment="1" applyBorder="1" applyFont="1">
      <alignment horizontal="center" readingOrder="0" shrinkToFit="0" vertical="center" wrapText="1"/>
    </xf>
    <xf borderId="6" fillId="3" fontId="12" numFmtId="0" xfId="0" applyAlignment="1" applyBorder="1" applyFont="1">
      <alignment horizontal="center" readingOrder="0" vertical="center"/>
    </xf>
    <xf borderId="0" fillId="0" fontId="1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cat>
            <c:strRef>
              <c:f>'NILAI OLAH'!$AC$26:$AC$30</c:f>
            </c:strRef>
          </c:cat>
          <c:val>
            <c:numRef>
              <c:f>'NILAI OLAH'!$AD$26:$AD$30</c:f>
              <c:numCache/>
            </c:numRef>
          </c:val>
        </c:ser>
        <c:axId val="1871230775"/>
        <c:axId val="1102173916"/>
      </c:barChart>
      <c:catAx>
        <c:axId val="18712307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102173916"/>
      </c:catAx>
      <c:valAx>
        <c:axId val="1102173916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1871230775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2.png"/><Relationship Id="rId3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28</xdr:col>
      <xdr:colOff>9525</xdr:colOff>
      <xdr:row>30</xdr:row>
      <xdr:rowOff>190500</xdr:rowOff>
    </xdr:from>
    <xdr:ext cx="1495425" cy="1743075"/>
    <xdr:graphicFrame>
      <xdr:nvGraphicFramePr>
        <xdr:cNvPr id="1729505455" name="Chart 1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228600</xdr:colOff>
      <xdr:row>51</xdr:row>
      <xdr:rowOff>19050</xdr:rowOff>
    </xdr:from>
    <xdr:ext cx="790575" cy="533400"/>
    <xdr:pic>
      <xdr:nvPicPr>
        <xdr:cNvPr id="0" name="image2.png" title="Gambar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51</xdr:row>
      <xdr:rowOff>9525</xdr:rowOff>
    </xdr:from>
    <xdr:ext cx="581025" cy="581025"/>
    <xdr:pic>
      <xdr:nvPicPr>
        <xdr:cNvPr descr="scan ttd isti" id="0" name="image1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11.0" topLeftCell="D12" activePane="bottomRight" state="frozen"/>
      <selection activeCell="D1" sqref="D1" pane="topRight"/>
      <selection activeCell="A12" sqref="A12" pane="bottomLeft"/>
      <selection activeCell="D12" sqref="D12" pane="bottomRight"/>
    </sheetView>
  </sheetViews>
  <sheetFormatPr customHeight="1" defaultColWidth="14.43" defaultRowHeight="15.0"/>
  <cols>
    <col customWidth="1" min="1" max="1" width="5.57"/>
    <col customWidth="1" min="2" max="2" width="13.43"/>
    <col customWidth="1" min="3" max="3" width="33.43"/>
    <col customWidth="1" min="4" max="4" width="8.29"/>
    <col customWidth="1" min="5" max="5" width="6.29"/>
    <col customWidth="1" min="6" max="6" width="10.71"/>
    <col customWidth="1" min="7" max="7" width="6.29"/>
    <col customWidth="1" min="8" max="9" width="9.29"/>
    <col customWidth="1" min="10" max="10" width="6.29"/>
    <col customWidth="1" min="11" max="11" width="10.14"/>
    <col customWidth="1" min="12" max="12" width="6.14"/>
    <col customWidth="1" min="13" max="13" width="7.86"/>
    <col customWidth="1" min="14" max="15" width="8.14"/>
    <col customWidth="1" min="16" max="16" width="10.57"/>
    <col customWidth="1" min="17" max="17" width="13.0"/>
    <col customWidth="1" min="18" max="20" width="10.57"/>
    <col customWidth="1" min="21" max="21" width="8.57"/>
    <col customWidth="1" min="22" max="22" width="7.29"/>
    <col customWidth="1" min="23" max="23" width="7.71"/>
    <col customWidth="1" min="24" max="24" width="7.0"/>
    <col customWidth="1" min="25" max="25" width="7.71"/>
    <col customWidth="1" min="26" max="27" width="8.71"/>
    <col customWidth="1" min="28" max="28" width="4.43"/>
    <col customWidth="1" min="29" max="29" width="6.43"/>
    <col customWidth="1" min="30" max="30" width="8.71"/>
  </cols>
  <sheetData>
    <row r="1">
      <c r="A1" s="1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3"/>
      <c r="V1" s="4"/>
      <c r="W1" s="3"/>
      <c r="X1" s="2"/>
      <c r="Y1" s="5"/>
      <c r="Z1" s="2"/>
      <c r="AA1" s="6"/>
    </row>
    <row r="2">
      <c r="A2" s="2"/>
      <c r="B2" s="2"/>
      <c r="C2" s="7"/>
      <c r="D2" s="7"/>
      <c r="E2" s="2"/>
      <c r="F2" s="3"/>
      <c r="G2" s="2"/>
      <c r="H2" s="2"/>
      <c r="I2" s="2"/>
      <c r="J2" s="2"/>
      <c r="K2" s="2"/>
      <c r="L2" s="2"/>
      <c r="M2" s="2"/>
      <c r="N2" s="2"/>
      <c r="O2" s="2"/>
      <c r="P2" s="3"/>
      <c r="Q2" s="2"/>
      <c r="R2" s="2"/>
      <c r="S2" s="2"/>
      <c r="T2" s="2"/>
      <c r="U2" s="3"/>
      <c r="V2" s="4"/>
      <c r="W2" s="3"/>
      <c r="X2" s="2"/>
      <c r="Y2" s="5"/>
      <c r="Z2" s="2"/>
      <c r="AA2" s="6"/>
    </row>
    <row r="3">
      <c r="A3" s="2" t="s">
        <v>1</v>
      </c>
      <c r="B3" s="2"/>
      <c r="C3" s="8" t="s">
        <v>2</v>
      </c>
      <c r="D3" s="8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3"/>
      <c r="Q3" s="2"/>
      <c r="R3" s="2"/>
      <c r="S3" s="2"/>
      <c r="T3" s="2"/>
      <c r="U3" s="3"/>
      <c r="V3" s="4"/>
      <c r="W3" s="3"/>
      <c r="X3" s="2"/>
      <c r="Y3" s="5"/>
      <c r="Z3" s="2"/>
      <c r="AA3" s="6"/>
    </row>
    <row r="4">
      <c r="A4" s="2" t="s">
        <v>3</v>
      </c>
      <c r="B4" s="2"/>
      <c r="C4" s="9" t="s">
        <v>4</v>
      </c>
      <c r="D4" s="9"/>
      <c r="E4" s="2"/>
      <c r="F4" s="3"/>
      <c r="G4" s="2"/>
      <c r="H4" s="2"/>
      <c r="I4" s="2"/>
      <c r="J4" s="2"/>
      <c r="K4" s="2"/>
      <c r="L4" s="2"/>
      <c r="M4" s="2"/>
      <c r="N4" s="2"/>
      <c r="O4" s="2"/>
      <c r="P4" s="3"/>
      <c r="Q4" s="2"/>
      <c r="R4" s="2"/>
      <c r="S4" s="2"/>
      <c r="T4" s="2"/>
      <c r="U4" s="3"/>
      <c r="V4" s="4"/>
      <c r="W4" s="3"/>
      <c r="X4" s="2"/>
      <c r="Y4" s="5"/>
      <c r="Z4" s="2"/>
      <c r="AA4" s="6"/>
    </row>
    <row r="5">
      <c r="A5" s="2" t="s">
        <v>5</v>
      </c>
      <c r="B5" s="2"/>
      <c r="C5" s="9" t="s">
        <v>6</v>
      </c>
      <c r="D5" s="9"/>
      <c r="E5" s="2"/>
      <c r="F5" s="3"/>
      <c r="G5" s="2"/>
      <c r="H5" s="2"/>
      <c r="I5" s="2"/>
      <c r="J5" s="2"/>
      <c r="K5" s="2"/>
      <c r="L5" s="2"/>
      <c r="M5" s="2"/>
      <c r="N5" s="2"/>
      <c r="O5" s="2"/>
      <c r="P5" s="3"/>
      <c r="Q5" s="2"/>
      <c r="R5" s="2"/>
      <c r="S5" s="2"/>
      <c r="T5" s="2"/>
      <c r="U5" s="3"/>
      <c r="V5" s="4"/>
      <c r="W5" s="3"/>
      <c r="X5" s="2"/>
      <c r="Y5" s="5"/>
      <c r="Z5" s="2"/>
      <c r="AA5" s="6"/>
    </row>
    <row r="6">
      <c r="A6" s="2" t="s">
        <v>7</v>
      </c>
      <c r="B6" s="2"/>
      <c r="C6" s="9" t="s">
        <v>8</v>
      </c>
      <c r="D6" s="9"/>
      <c r="E6" s="2"/>
      <c r="F6" s="3"/>
      <c r="G6" s="2"/>
      <c r="H6" s="2"/>
      <c r="I6" s="2"/>
      <c r="J6" s="2"/>
      <c r="K6" s="2"/>
      <c r="L6" s="2"/>
      <c r="M6" s="2"/>
      <c r="N6" s="2"/>
      <c r="O6" s="2"/>
      <c r="P6" s="3"/>
      <c r="Q6" s="2"/>
      <c r="R6" s="2"/>
      <c r="S6" s="2"/>
      <c r="T6" s="2"/>
      <c r="U6" s="3"/>
      <c r="V6" s="4"/>
      <c r="W6" s="3"/>
      <c r="X6" s="2"/>
      <c r="Y6" s="5"/>
      <c r="Z6" s="2"/>
      <c r="AA6" s="6"/>
    </row>
    <row r="7">
      <c r="A7" s="2" t="s">
        <v>9</v>
      </c>
      <c r="B7" s="2"/>
      <c r="C7" s="9" t="s">
        <v>10</v>
      </c>
      <c r="D7" s="9"/>
      <c r="E7" s="2"/>
      <c r="F7" s="3"/>
      <c r="G7" s="2"/>
      <c r="H7" s="2"/>
      <c r="I7" s="2"/>
      <c r="J7" s="2"/>
      <c r="K7" s="10"/>
      <c r="L7" s="2"/>
      <c r="M7" s="2"/>
      <c r="N7" s="2"/>
      <c r="O7" s="2"/>
      <c r="P7" s="3"/>
      <c r="Q7" s="2"/>
      <c r="R7" s="2"/>
      <c r="S7" s="2"/>
      <c r="T7" s="2"/>
      <c r="U7" s="3"/>
      <c r="V7" s="4"/>
      <c r="W7" s="3"/>
      <c r="X7" s="2"/>
      <c r="Y7" s="5"/>
      <c r="Z7" s="2"/>
      <c r="AA7" s="6"/>
    </row>
    <row r="8">
      <c r="A8" s="2" t="s">
        <v>11</v>
      </c>
      <c r="B8" s="2"/>
      <c r="C8" s="9" t="s">
        <v>12</v>
      </c>
      <c r="D8" s="9"/>
      <c r="E8" s="2"/>
      <c r="F8" s="3"/>
      <c r="G8" s="2"/>
      <c r="H8" s="2"/>
      <c r="I8" s="2"/>
      <c r="J8" s="2"/>
      <c r="K8" s="2"/>
      <c r="L8" s="2"/>
      <c r="M8" s="2"/>
      <c r="N8" s="2"/>
      <c r="O8" s="2"/>
      <c r="P8" s="3"/>
      <c r="Q8" s="2"/>
      <c r="R8" s="2"/>
      <c r="S8" s="2"/>
      <c r="T8" s="2"/>
      <c r="U8" s="3"/>
      <c r="V8" s="4"/>
      <c r="W8" s="3"/>
      <c r="X8" s="2"/>
      <c r="Y8" s="5"/>
      <c r="Z8" s="2"/>
      <c r="AA8" s="6"/>
    </row>
    <row r="9">
      <c r="A9" s="2" t="s">
        <v>13</v>
      </c>
      <c r="B9" s="2"/>
      <c r="C9" s="9" t="s">
        <v>14</v>
      </c>
      <c r="D9" s="9"/>
      <c r="E9" s="2"/>
      <c r="F9" s="3"/>
      <c r="G9" s="2"/>
      <c r="H9" s="2"/>
      <c r="I9" s="2"/>
      <c r="J9" s="2"/>
      <c r="K9" s="2"/>
      <c r="L9" s="2"/>
      <c r="M9" s="2"/>
      <c r="N9" s="2"/>
      <c r="O9" s="2"/>
      <c r="P9" s="3"/>
      <c r="Q9" s="2"/>
      <c r="R9" s="2"/>
      <c r="S9" s="2"/>
      <c r="T9" s="2"/>
      <c r="U9" s="3"/>
      <c r="V9" s="4"/>
      <c r="W9" s="3"/>
      <c r="X9" s="2"/>
      <c r="Y9" s="5"/>
      <c r="Z9" s="2"/>
      <c r="AA9" s="6"/>
    </row>
    <row r="10">
      <c r="A10" s="2"/>
      <c r="B10" s="2"/>
      <c r="C10" s="2"/>
      <c r="D10" s="2"/>
      <c r="E10" s="2"/>
      <c r="F10" s="3"/>
      <c r="G10" s="2"/>
      <c r="H10" s="2"/>
      <c r="I10" s="2"/>
      <c r="J10" s="2"/>
      <c r="K10" s="2"/>
      <c r="L10" s="2"/>
      <c r="M10" s="2"/>
      <c r="N10" s="2"/>
      <c r="O10" s="2"/>
      <c r="P10" s="3"/>
      <c r="Q10" s="2"/>
      <c r="R10" s="2"/>
      <c r="S10" s="2"/>
      <c r="T10" s="2"/>
      <c r="U10" s="3"/>
      <c r="V10" s="4"/>
      <c r="W10" s="3"/>
      <c r="X10" s="2"/>
      <c r="Y10" s="5"/>
      <c r="Z10" s="2"/>
      <c r="AA10" s="6"/>
    </row>
    <row r="11" ht="28.5" customHeight="1">
      <c r="A11" s="11" t="s">
        <v>15</v>
      </c>
      <c r="B11" s="11" t="s">
        <v>16</v>
      </c>
      <c r="C11" s="11" t="s">
        <v>17</v>
      </c>
      <c r="D11" s="11" t="s">
        <v>18</v>
      </c>
      <c r="E11" s="12" t="s">
        <v>19</v>
      </c>
      <c r="F11" s="13"/>
      <c r="G11" s="12" t="s">
        <v>20</v>
      </c>
      <c r="H11" s="14"/>
      <c r="I11" s="14"/>
      <c r="J11" s="14"/>
      <c r="K11" s="13"/>
      <c r="L11" s="15" t="s">
        <v>21</v>
      </c>
      <c r="M11" s="14"/>
      <c r="N11" s="14"/>
      <c r="O11" s="14"/>
      <c r="P11" s="13"/>
      <c r="Q11" s="16" t="s">
        <v>22</v>
      </c>
      <c r="R11" s="15" t="s">
        <v>23</v>
      </c>
      <c r="S11" s="14"/>
      <c r="T11" s="14"/>
      <c r="U11" s="13"/>
      <c r="V11" s="17" t="s">
        <v>24</v>
      </c>
      <c r="W11" s="13"/>
      <c r="X11" s="18" t="s">
        <v>25</v>
      </c>
      <c r="Y11" s="19" t="s">
        <v>26</v>
      </c>
      <c r="Z11" s="20" t="s">
        <v>27</v>
      </c>
      <c r="AA11" s="21" t="s">
        <v>28</v>
      </c>
    </row>
    <row r="12" ht="45.0" customHeight="1">
      <c r="A12" s="22"/>
      <c r="B12" s="23"/>
      <c r="C12" s="23"/>
      <c r="D12" s="22"/>
      <c r="E12" s="24"/>
      <c r="F12" s="25">
        <v>0.1</v>
      </c>
      <c r="G12" s="26" t="s">
        <v>29</v>
      </c>
      <c r="H12" s="27" t="s">
        <v>30</v>
      </c>
      <c r="I12" s="27" t="s">
        <v>31</v>
      </c>
      <c r="J12" s="28" t="s">
        <v>32</v>
      </c>
      <c r="K12" s="28">
        <v>0.2</v>
      </c>
      <c r="L12" s="27" t="s">
        <v>29</v>
      </c>
      <c r="M12" s="27" t="s">
        <v>30</v>
      </c>
      <c r="N12" s="27" t="s">
        <v>31</v>
      </c>
      <c r="O12" s="16" t="s">
        <v>32</v>
      </c>
      <c r="P12" s="27">
        <v>0.3</v>
      </c>
      <c r="Q12" s="29" t="s">
        <v>33</v>
      </c>
      <c r="R12" s="30" t="s">
        <v>34</v>
      </c>
      <c r="S12" s="30" t="s">
        <v>35</v>
      </c>
      <c r="T12" s="31" t="s">
        <v>36</v>
      </c>
      <c r="U12" s="32">
        <v>0.3</v>
      </c>
      <c r="V12" s="33" t="s">
        <v>37</v>
      </c>
      <c r="W12" s="28">
        <v>0.1</v>
      </c>
      <c r="X12" s="22"/>
      <c r="Y12" s="34"/>
      <c r="Z12" s="22"/>
      <c r="AA12" s="22"/>
    </row>
    <row r="13" ht="19.5" customHeight="1">
      <c r="A13" s="35">
        <v>1.0</v>
      </c>
      <c r="B13" s="36">
        <v>2.20700095E8</v>
      </c>
      <c r="C13" s="36" t="s">
        <v>38</v>
      </c>
      <c r="D13" s="37">
        <v>1.0</v>
      </c>
      <c r="E13" s="38">
        <v>20.0</v>
      </c>
      <c r="F13" s="39">
        <f>((E13/21)*100)*F12</f>
        <v>9.523809524</v>
      </c>
      <c r="G13" s="40">
        <v>83.0</v>
      </c>
      <c r="H13" s="41">
        <v>85.0</v>
      </c>
      <c r="I13" s="42" t="s">
        <v>39</v>
      </c>
      <c r="J13" s="39">
        <v>80.0</v>
      </c>
      <c r="K13" s="39">
        <f>((G13+H13+J13)/3*K12)</f>
        <v>16.53333333</v>
      </c>
      <c r="L13" s="40">
        <v>85.0</v>
      </c>
      <c r="M13" s="43">
        <v>85.0</v>
      </c>
      <c r="N13" s="44">
        <v>80.0</v>
      </c>
      <c r="O13" s="45">
        <v>83.0</v>
      </c>
      <c r="P13" s="46">
        <f>AVERAGE(L13:O13)*P12</f>
        <v>24.975</v>
      </c>
      <c r="Q13" s="47">
        <v>94.0</v>
      </c>
      <c r="R13" s="48">
        <v>80.0</v>
      </c>
      <c r="S13" s="40">
        <v>80.0</v>
      </c>
      <c r="T13" s="48">
        <v>46.6</v>
      </c>
      <c r="U13" s="49">
        <f>((R13+S13+T13)/3)*U12</f>
        <v>20.66</v>
      </c>
      <c r="V13" s="50">
        <v>100.0</v>
      </c>
      <c r="W13" s="51">
        <f>V13*W12</f>
        <v>10</v>
      </c>
      <c r="X13" s="52">
        <f t="shared" ref="X13:X43" si="1">F13+K13+P13+U13+W13</f>
        <v>81.69214286</v>
      </c>
      <c r="Y13" s="53">
        <f t="shared" ref="Y13:Y43" si="2">((X13*3)+(Q13*1))/4</f>
        <v>84.76910714</v>
      </c>
      <c r="Z13" s="54" t="str">
        <f t="shared" ref="Z13:Z43" si="3">IF(Y13&gt;=80,"A", IF(Y13&gt;=75,"AB", IF(Y13&gt;=70,"B", IF(Y13&gt;=65,"BC", IF(Y13&gt;=60,"C", IF(Y13&gt;=50,"D", "E"))))))</f>
        <v>A</v>
      </c>
      <c r="AA13" s="55">
        <v>3.0</v>
      </c>
    </row>
    <row r="14" ht="19.5" customHeight="1">
      <c r="A14" s="35">
        <v>2.0</v>
      </c>
      <c r="B14" s="36">
        <v>2.20700096E8</v>
      </c>
      <c r="C14" s="36" t="s">
        <v>40</v>
      </c>
      <c r="D14" s="37">
        <v>1.0</v>
      </c>
      <c r="E14" s="38">
        <v>21.0</v>
      </c>
      <c r="F14" s="39">
        <f>((E14/21)*100)*F12</f>
        <v>10</v>
      </c>
      <c r="G14" s="40">
        <v>83.0</v>
      </c>
      <c r="H14" s="56">
        <v>80.0</v>
      </c>
      <c r="I14" s="42" t="s">
        <v>39</v>
      </c>
      <c r="J14" s="45">
        <v>84.0</v>
      </c>
      <c r="K14" s="39">
        <f>((G14+H14+J14)/3)*K12</f>
        <v>16.46666667</v>
      </c>
      <c r="L14" s="40">
        <v>87.0</v>
      </c>
      <c r="M14" s="57">
        <v>80.0</v>
      </c>
      <c r="N14" s="44">
        <v>80.0</v>
      </c>
      <c r="O14" s="45">
        <v>83.0</v>
      </c>
      <c r="P14" s="46">
        <f>AVERAGE(L14:O14)*P12</f>
        <v>24.75</v>
      </c>
      <c r="Q14" s="47">
        <v>91.8</v>
      </c>
      <c r="R14" s="47">
        <v>75.0</v>
      </c>
      <c r="S14" s="40">
        <v>75.0</v>
      </c>
      <c r="T14" s="47">
        <v>53.3</v>
      </c>
      <c r="U14" s="49">
        <f>((R14+S14+T14)/3)*U12</f>
        <v>20.33</v>
      </c>
      <c r="V14" s="58">
        <v>55.0</v>
      </c>
      <c r="W14" s="59">
        <f>V14*W12</f>
        <v>5.5</v>
      </c>
      <c r="X14" s="52">
        <f t="shared" si="1"/>
        <v>77.04666667</v>
      </c>
      <c r="Y14" s="60">
        <f t="shared" si="2"/>
        <v>80.735</v>
      </c>
      <c r="Z14" s="54" t="str">
        <f t="shared" si="3"/>
        <v>A</v>
      </c>
      <c r="AA14" s="55">
        <v>3.5</v>
      </c>
    </row>
    <row r="15" ht="19.5" customHeight="1">
      <c r="A15" s="35">
        <v>3.0</v>
      </c>
      <c r="B15" s="36">
        <v>2.20700098E8</v>
      </c>
      <c r="C15" s="36" t="s">
        <v>41</v>
      </c>
      <c r="D15" s="37">
        <v>1.0</v>
      </c>
      <c r="E15" s="38">
        <v>21.0</v>
      </c>
      <c r="F15" s="39">
        <f>((E15/21)*100)*F12</f>
        <v>10</v>
      </c>
      <c r="G15" s="40">
        <v>83.0</v>
      </c>
      <c r="H15" s="56">
        <v>80.0</v>
      </c>
      <c r="I15" s="42" t="s">
        <v>39</v>
      </c>
      <c r="J15" s="45">
        <v>85.0</v>
      </c>
      <c r="K15" s="39">
        <f>((G15+H15+J15)/3*K12)</f>
        <v>16.53333333</v>
      </c>
      <c r="L15" s="40">
        <v>85.0</v>
      </c>
      <c r="M15" s="57">
        <v>80.0</v>
      </c>
      <c r="N15" s="44">
        <v>80.0</v>
      </c>
      <c r="O15" s="45">
        <v>83.0</v>
      </c>
      <c r="P15" s="46">
        <f>AVERAGE(L15:O15)*P12</f>
        <v>24.6</v>
      </c>
      <c r="Q15" s="47">
        <v>96.2</v>
      </c>
      <c r="R15" s="47">
        <v>75.0</v>
      </c>
      <c r="S15" s="40">
        <v>80.0</v>
      </c>
      <c r="T15" s="47">
        <v>66.6</v>
      </c>
      <c r="U15" s="49">
        <f>((R15+S15+T15)/3)*U12</f>
        <v>22.16</v>
      </c>
      <c r="V15" s="58">
        <v>90.0</v>
      </c>
      <c r="W15" s="59">
        <f>V15*W12</f>
        <v>9</v>
      </c>
      <c r="X15" s="52">
        <f t="shared" si="1"/>
        <v>82.29333333</v>
      </c>
      <c r="Y15" s="60">
        <f t="shared" si="2"/>
        <v>85.77</v>
      </c>
      <c r="Z15" s="54" t="str">
        <f t="shared" si="3"/>
        <v>A</v>
      </c>
      <c r="AA15" s="55">
        <v>4.0</v>
      </c>
    </row>
    <row r="16" ht="19.5" customHeight="1">
      <c r="A16" s="35">
        <v>4.0</v>
      </c>
      <c r="B16" s="36">
        <v>2.20700099E8</v>
      </c>
      <c r="C16" s="36" t="s">
        <v>42</v>
      </c>
      <c r="D16" s="37">
        <v>1.0</v>
      </c>
      <c r="E16" s="38">
        <v>21.0</v>
      </c>
      <c r="F16" s="39">
        <f>((E16/21)*100)*F12</f>
        <v>10</v>
      </c>
      <c r="G16" s="40">
        <v>85.0</v>
      </c>
      <c r="H16" s="41">
        <v>85.0</v>
      </c>
      <c r="I16" s="42" t="s">
        <v>39</v>
      </c>
      <c r="J16" s="45">
        <v>88.0</v>
      </c>
      <c r="K16" s="39">
        <f>((G16+H16+J16)/3)*K12</f>
        <v>17.2</v>
      </c>
      <c r="L16" s="40">
        <v>87.0</v>
      </c>
      <c r="M16" s="43">
        <v>85.0</v>
      </c>
      <c r="N16" s="44">
        <v>80.0</v>
      </c>
      <c r="O16" s="45">
        <v>83.0</v>
      </c>
      <c r="P16" s="46">
        <f>AVERAGE(L16:O16)*P12</f>
        <v>25.125</v>
      </c>
      <c r="Q16" s="47">
        <v>93.9</v>
      </c>
      <c r="R16" s="47">
        <v>75.0</v>
      </c>
      <c r="S16" s="40">
        <v>85.0</v>
      </c>
      <c r="T16" s="47">
        <v>53.3</v>
      </c>
      <c r="U16" s="49">
        <f>((R16+S16+T16)/3)*U12</f>
        <v>21.33</v>
      </c>
      <c r="V16" s="58">
        <v>90.0</v>
      </c>
      <c r="W16" s="59">
        <f>V16*W12</f>
        <v>9</v>
      </c>
      <c r="X16" s="52">
        <f t="shared" si="1"/>
        <v>82.655</v>
      </c>
      <c r="Y16" s="60">
        <f t="shared" si="2"/>
        <v>85.46625</v>
      </c>
      <c r="Z16" s="54" t="str">
        <f t="shared" si="3"/>
        <v>A</v>
      </c>
      <c r="AA16" s="55">
        <v>3.5</v>
      </c>
    </row>
    <row r="17" ht="19.5" customHeight="1">
      <c r="A17" s="35">
        <v>5.0</v>
      </c>
      <c r="B17" s="36">
        <v>2.207001E8</v>
      </c>
      <c r="C17" s="36" t="s">
        <v>43</v>
      </c>
      <c r="D17" s="37">
        <v>1.0</v>
      </c>
      <c r="E17" s="38">
        <v>21.0</v>
      </c>
      <c r="F17" s="39">
        <f>((E17/21)*100)*F12</f>
        <v>10</v>
      </c>
      <c r="G17" s="40">
        <v>83.0</v>
      </c>
      <c r="H17" s="56">
        <v>80.0</v>
      </c>
      <c r="I17" s="42" t="s">
        <v>39</v>
      </c>
      <c r="J17" s="39">
        <v>84.0</v>
      </c>
      <c r="K17" s="39">
        <f>((G17+H17+J17)/3*K12)</f>
        <v>16.46666667</v>
      </c>
      <c r="L17" s="40">
        <v>85.0</v>
      </c>
      <c r="M17" s="57">
        <v>80.0</v>
      </c>
      <c r="N17" s="44">
        <v>80.0</v>
      </c>
      <c r="O17" s="45">
        <v>83.0</v>
      </c>
      <c r="P17" s="46">
        <f>AVERAGE(L17:O17)*P12</f>
        <v>24.6</v>
      </c>
      <c r="Q17" s="47">
        <v>90.7</v>
      </c>
      <c r="R17" s="47">
        <v>85.0</v>
      </c>
      <c r="S17" s="40">
        <v>80.0</v>
      </c>
      <c r="T17" s="47">
        <v>46.6</v>
      </c>
      <c r="U17" s="49">
        <f>((R17+S17+T17)/3)*U12</f>
        <v>21.16</v>
      </c>
      <c r="V17" s="58">
        <v>95.0</v>
      </c>
      <c r="W17" s="59">
        <f>V17*W12</f>
        <v>9.5</v>
      </c>
      <c r="X17" s="52">
        <f t="shared" si="1"/>
        <v>81.72666667</v>
      </c>
      <c r="Y17" s="60">
        <f t="shared" si="2"/>
        <v>83.97</v>
      </c>
      <c r="Z17" s="54" t="str">
        <f t="shared" si="3"/>
        <v>A</v>
      </c>
      <c r="AA17" s="55">
        <v>4.0</v>
      </c>
    </row>
    <row r="18" ht="19.5" customHeight="1">
      <c r="A18" s="35">
        <v>6.0</v>
      </c>
      <c r="B18" s="36">
        <v>2.20700101E8</v>
      </c>
      <c r="C18" s="36" t="s">
        <v>44</v>
      </c>
      <c r="D18" s="37">
        <v>1.0</v>
      </c>
      <c r="E18" s="38">
        <v>21.0</v>
      </c>
      <c r="F18" s="39">
        <f>((E18/21)*100)*F12</f>
        <v>10</v>
      </c>
      <c r="G18" s="40">
        <v>83.0</v>
      </c>
      <c r="H18" s="56">
        <v>80.0</v>
      </c>
      <c r="I18" s="42" t="s">
        <v>39</v>
      </c>
      <c r="J18" s="45">
        <v>85.0</v>
      </c>
      <c r="K18" s="39">
        <f>((G18+H18+J18)/3)*K12</f>
        <v>16.53333333</v>
      </c>
      <c r="L18" s="40">
        <v>85.0</v>
      </c>
      <c r="M18" s="57">
        <v>80.0</v>
      </c>
      <c r="N18" s="44">
        <v>80.0</v>
      </c>
      <c r="O18" s="45">
        <v>83.0</v>
      </c>
      <c r="P18" s="46">
        <f>AVERAGE(L18,O18)*P12</f>
        <v>25.2</v>
      </c>
      <c r="Q18" s="47">
        <v>90.0</v>
      </c>
      <c r="R18" s="47">
        <v>70.0</v>
      </c>
      <c r="S18" s="40">
        <v>80.0</v>
      </c>
      <c r="T18" s="47">
        <v>43.3</v>
      </c>
      <c r="U18" s="49">
        <f>((R18+S18+T18)/3)*U12</f>
        <v>19.33</v>
      </c>
      <c r="V18" s="58">
        <v>90.0</v>
      </c>
      <c r="W18" s="59">
        <f>V18*W12</f>
        <v>9</v>
      </c>
      <c r="X18" s="52">
        <f t="shared" si="1"/>
        <v>80.06333333</v>
      </c>
      <c r="Y18" s="60">
        <f t="shared" si="2"/>
        <v>82.5475</v>
      </c>
      <c r="Z18" s="54" t="str">
        <f t="shared" si="3"/>
        <v>A</v>
      </c>
      <c r="AA18" s="55">
        <v>3.5</v>
      </c>
    </row>
    <row r="19" ht="19.5" customHeight="1">
      <c r="A19" s="35">
        <v>7.0</v>
      </c>
      <c r="B19" s="36">
        <v>2.20700102E8</v>
      </c>
      <c r="C19" s="36" t="s">
        <v>45</v>
      </c>
      <c r="D19" s="37">
        <v>1.0</v>
      </c>
      <c r="E19" s="38">
        <v>21.0</v>
      </c>
      <c r="F19" s="39">
        <f>((E19/21)*100)*F12</f>
        <v>10</v>
      </c>
      <c r="G19" s="40">
        <v>83.0</v>
      </c>
      <c r="H19" s="41">
        <v>85.0</v>
      </c>
      <c r="I19" s="42" t="s">
        <v>39</v>
      </c>
      <c r="J19" s="45">
        <v>80.0</v>
      </c>
      <c r="K19" s="39">
        <f>((G19+H19+J19)/3*K12)</f>
        <v>16.53333333</v>
      </c>
      <c r="L19" s="40">
        <v>80.0</v>
      </c>
      <c r="M19" s="43">
        <v>85.0</v>
      </c>
      <c r="N19" s="44">
        <v>80.0</v>
      </c>
      <c r="O19" s="45">
        <v>83.0</v>
      </c>
      <c r="P19" s="46">
        <f>AVERAGE(L19,O19)*P12</f>
        <v>24.45</v>
      </c>
      <c r="Q19" s="47">
        <v>95.4</v>
      </c>
      <c r="R19" s="47">
        <v>65.0</v>
      </c>
      <c r="S19" s="40">
        <v>75.0</v>
      </c>
      <c r="T19" s="47">
        <v>33.3</v>
      </c>
      <c r="U19" s="49">
        <f>((R19+S19+T19)/3)*U12</f>
        <v>17.33</v>
      </c>
      <c r="V19" s="58">
        <v>45.0</v>
      </c>
      <c r="W19" s="59">
        <f>V19*W12</f>
        <v>4.5</v>
      </c>
      <c r="X19" s="52">
        <f t="shared" si="1"/>
        <v>72.81333333</v>
      </c>
      <c r="Y19" s="61">
        <f t="shared" si="2"/>
        <v>78.46</v>
      </c>
      <c r="Z19" s="54" t="str">
        <f t="shared" si="3"/>
        <v>AB</v>
      </c>
      <c r="AA19" s="55">
        <v>4.0</v>
      </c>
    </row>
    <row r="20" ht="19.5" customHeight="1">
      <c r="A20" s="35">
        <v>8.0</v>
      </c>
      <c r="B20" s="36">
        <v>2.20700103E8</v>
      </c>
      <c r="C20" s="36" t="s">
        <v>46</v>
      </c>
      <c r="D20" s="37">
        <v>1.0</v>
      </c>
      <c r="E20" s="38">
        <v>20.0</v>
      </c>
      <c r="F20" s="39">
        <f>((E20/21)*100)*F12</f>
        <v>9.523809524</v>
      </c>
      <c r="G20" s="40">
        <v>83.0</v>
      </c>
      <c r="H20" s="56">
        <v>80.0</v>
      </c>
      <c r="I20" s="42" t="s">
        <v>39</v>
      </c>
      <c r="J20" s="45">
        <v>83.0</v>
      </c>
      <c r="K20" s="39">
        <f>((G20+H20+J20)/3)*K12</f>
        <v>16.4</v>
      </c>
      <c r="L20" s="40">
        <v>87.0</v>
      </c>
      <c r="M20" s="57">
        <v>80.0</v>
      </c>
      <c r="N20" s="44">
        <v>80.0</v>
      </c>
      <c r="O20" s="45">
        <v>83.0</v>
      </c>
      <c r="P20" s="46">
        <f>AVERAGE(L20,O20)*P12</f>
        <v>25.5</v>
      </c>
      <c r="Q20" s="47">
        <v>87.0</v>
      </c>
      <c r="R20" s="47">
        <v>80.0</v>
      </c>
      <c r="S20" s="40">
        <v>80.0</v>
      </c>
      <c r="T20" s="47">
        <v>53.3</v>
      </c>
      <c r="U20" s="49">
        <f>((R20+S20+T20)/3)*U12</f>
        <v>21.33</v>
      </c>
      <c r="V20" s="58">
        <v>90.0</v>
      </c>
      <c r="W20" s="59">
        <f>V20*W12</f>
        <v>9</v>
      </c>
      <c r="X20" s="52">
        <f t="shared" si="1"/>
        <v>81.75380952</v>
      </c>
      <c r="Y20" s="60">
        <f t="shared" si="2"/>
        <v>83.06535714</v>
      </c>
      <c r="Z20" s="54" t="str">
        <f t="shared" si="3"/>
        <v>A</v>
      </c>
      <c r="AA20" s="55">
        <v>4.0</v>
      </c>
    </row>
    <row r="21" ht="19.5" customHeight="1">
      <c r="A21" s="35">
        <v>9.0</v>
      </c>
      <c r="B21" s="36">
        <v>2.20700104E8</v>
      </c>
      <c r="C21" s="36" t="s">
        <v>47</v>
      </c>
      <c r="D21" s="37">
        <v>1.0</v>
      </c>
      <c r="E21" s="38">
        <v>17.0</v>
      </c>
      <c r="F21" s="39">
        <f>((E21/21)*100)*F12</f>
        <v>8.095238095</v>
      </c>
      <c r="G21" s="40">
        <v>83.0</v>
      </c>
      <c r="H21" s="56">
        <v>80.0</v>
      </c>
      <c r="I21" s="42" t="s">
        <v>39</v>
      </c>
      <c r="J21" s="45">
        <v>80.0</v>
      </c>
      <c r="K21" s="39">
        <f>((G21+H21+J21)/3*K12)</f>
        <v>16.2</v>
      </c>
      <c r="L21" s="40">
        <v>85.0</v>
      </c>
      <c r="M21" s="57">
        <v>80.0</v>
      </c>
      <c r="N21" s="44">
        <v>80.0</v>
      </c>
      <c r="O21" s="45">
        <v>83.0</v>
      </c>
      <c r="P21" s="46">
        <f>AVERAGE(L21,O21)*P12</f>
        <v>25.2</v>
      </c>
      <c r="Q21" s="47">
        <v>93.0</v>
      </c>
      <c r="R21" s="47">
        <v>70.0</v>
      </c>
      <c r="S21" s="40">
        <v>80.0</v>
      </c>
      <c r="T21" s="47">
        <v>43.3</v>
      </c>
      <c r="U21" s="49">
        <f>((R21+S21+T21)/3)*U12</f>
        <v>19.33</v>
      </c>
      <c r="V21" s="58">
        <v>100.0</v>
      </c>
      <c r="W21" s="59">
        <f>V21*W12</f>
        <v>10</v>
      </c>
      <c r="X21" s="52">
        <f t="shared" si="1"/>
        <v>78.8252381</v>
      </c>
      <c r="Y21" s="60">
        <f t="shared" si="2"/>
        <v>82.36892857</v>
      </c>
      <c r="Z21" s="54" t="str">
        <f t="shared" si="3"/>
        <v>A</v>
      </c>
      <c r="AA21" s="55">
        <v>4.0</v>
      </c>
    </row>
    <row r="22" ht="19.5" customHeight="1">
      <c r="A22" s="35">
        <v>10.0</v>
      </c>
      <c r="B22" s="36">
        <v>2.20700105E8</v>
      </c>
      <c r="C22" s="36" t="s">
        <v>48</v>
      </c>
      <c r="D22" s="37">
        <v>1.0</v>
      </c>
      <c r="E22" s="38">
        <v>21.0</v>
      </c>
      <c r="F22" s="39">
        <f>((E22/21)*100)*F12</f>
        <v>10</v>
      </c>
      <c r="G22" s="40">
        <v>83.0</v>
      </c>
      <c r="H22" s="56">
        <v>80.0</v>
      </c>
      <c r="I22" s="42" t="s">
        <v>39</v>
      </c>
      <c r="J22" s="45">
        <v>80.0</v>
      </c>
      <c r="K22" s="39">
        <f>((G22+H22+J22)/3)*K12</f>
        <v>16.2</v>
      </c>
      <c r="L22" s="40">
        <v>85.0</v>
      </c>
      <c r="M22" s="57">
        <v>80.0</v>
      </c>
      <c r="N22" s="44">
        <v>80.0</v>
      </c>
      <c r="O22" s="45">
        <v>83.0</v>
      </c>
      <c r="P22" s="46">
        <f>AVERAGE(L22,O22)*P12</f>
        <v>25.2</v>
      </c>
      <c r="Q22" s="47">
        <v>91.8</v>
      </c>
      <c r="R22" s="47">
        <v>80.0</v>
      </c>
      <c r="S22" s="40">
        <v>80.0</v>
      </c>
      <c r="T22" s="47">
        <v>40.0</v>
      </c>
      <c r="U22" s="49">
        <f>((R22+S22+T22)/3)*U12</f>
        <v>20</v>
      </c>
      <c r="V22" s="58">
        <v>75.0</v>
      </c>
      <c r="W22" s="59">
        <f>V22*W12</f>
        <v>7.5</v>
      </c>
      <c r="X22" s="52">
        <f t="shared" si="1"/>
        <v>78.9</v>
      </c>
      <c r="Y22" s="60">
        <f t="shared" si="2"/>
        <v>82.125</v>
      </c>
      <c r="Z22" s="54" t="str">
        <f t="shared" si="3"/>
        <v>A</v>
      </c>
      <c r="AA22" s="55">
        <v>4.0</v>
      </c>
    </row>
    <row r="23" ht="19.5" customHeight="1">
      <c r="A23" s="35">
        <v>11.0</v>
      </c>
      <c r="B23" s="36">
        <v>2.20700106E8</v>
      </c>
      <c r="C23" s="36" t="s">
        <v>49</v>
      </c>
      <c r="D23" s="37">
        <v>1.0</v>
      </c>
      <c r="E23" s="38">
        <v>21.0</v>
      </c>
      <c r="F23" s="39">
        <f>((E23/21)*100)*F12</f>
        <v>10</v>
      </c>
      <c r="G23" s="40">
        <v>85.0</v>
      </c>
      <c r="H23" s="56">
        <v>80.0</v>
      </c>
      <c r="I23" s="42" t="s">
        <v>39</v>
      </c>
      <c r="J23" s="45">
        <v>88.0</v>
      </c>
      <c r="K23" s="39">
        <f>((G23+H23+J23)/3*K12)</f>
        <v>16.86666667</v>
      </c>
      <c r="L23" s="40">
        <v>85.0</v>
      </c>
      <c r="M23" s="57">
        <v>80.0</v>
      </c>
      <c r="N23" s="44">
        <v>80.0</v>
      </c>
      <c r="O23" s="45">
        <v>83.0</v>
      </c>
      <c r="P23" s="46">
        <f>AVERAGE(L23,O23)*P12</f>
        <v>25.2</v>
      </c>
      <c r="Q23" s="47">
        <v>92.8</v>
      </c>
      <c r="R23" s="47">
        <v>70.0</v>
      </c>
      <c r="S23" s="40">
        <v>80.0</v>
      </c>
      <c r="T23" s="47">
        <v>50.0</v>
      </c>
      <c r="U23" s="49">
        <f>((R23+S23+T23)/3)*U12</f>
        <v>20</v>
      </c>
      <c r="V23" s="58">
        <v>85.0</v>
      </c>
      <c r="W23" s="59">
        <f>V23*W12</f>
        <v>8.5</v>
      </c>
      <c r="X23" s="52">
        <f t="shared" si="1"/>
        <v>80.56666667</v>
      </c>
      <c r="Y23" s="60">
        <f t="shared" si="2"/>
        <v>83.625</v>
      </c>
      <c r="Z23" s="54" t="str">
        <f t="shared" si="3"/>
        <v>A</v>
      </c>
      <c r="AA23" s="55">
        <v>4.0</v>
      </c>
    </row>
    <row r="24" ht="19.5" customHeight="1">
      <c r="A24" s="35">
        <v>12.0</v>
      </c>
      <c r="B24" s="36">
        <v>2.20700109E8</v>
      </c>
      <c r="C24" s="36" t="s">
        <v>50</v>
      </c>
      <c r="D24" s="37">
        <v>1.0</v>
      </c>
      <c r="E24" s="38">
        <v>20.0</v>
      </c>
      <c r="F24" s="39">
        <f>((E24/21)*100)*F12</f>
        <v>9.523809524</v>
      </c>
      <c r="G24" s="40">
        <v>83.0</v>
      </c>
      <c r="H24" s="41">
        <v>85.0</v>
      </c>
      <c r="I24" s="42" t="s">
        <v>39</v>
      </c>
      <c r="J24" s="45">
        <v>85.0</v>
      </c>
      <c r="K24" s="39">
        <f>((G24+H24+J24)/3)*K12</f>
        <v>16.86666667</v>
      </c>
      <c r="L24" s="40">
        <v>87.0</v>
      </c>
      <c r="M24" s="43">
        <v>85.0</v>
      </c>
      <c r="N24" s="44">
        <v>80.0</v>
      </c>
      <c r="O24" s="45">
        <v>83.0</v>
      </c>
      <c r="P24" s="46">
        <f>AVERAGE(L24,O24)*P12</f>
        <v>25.5</v>
      </c>
      <c r="Q24" s="47">
        <v>93.1</v>
      </c>
      <c r="R24" s="47">
        <v>75.0</v>
      </c>
      <c r="S24" s="40">
        <v>75.0</v>
      </c>
      <c r="T24" s="47">
        <v>53.3</v>
      </c>
      <c r="U24" s="49">
        <f>((R24+S24+T24)/3)*U12</f>
        <v>20.33</v>
      </c>
      <c r="V24" s="58">
        <v>88.0</v>
      </c>
      <c r="W24" s="59">
        <f>V24*W12</f>
        <v>8.8</v>
      </c>
      <c r="X24" s="52">
        <f t="shared" si="1"/>
        <v>81.02047619</v>
      </c>
      <c r="Y24" s="60">
        <f t="shared" si="2"/>
        <v>84.04035714</v>
      </c>
      <c r="Z24" s="54" t="str">
        <f t="shared" si="3"/>
        <v>A</v>
      </c>
      <c r="AA24" s="55">
        <v>3.5</v>
      </c>
    </row>
    <row r="25" ht="19.5" customHeight="1">
      <c r="A25" s="35">
        <v>13.0</v>
      </c>
      <c r="B25" s="36">
        <v>2.2070011E8</v>
      </c>
      <c r="C25" s="36" t="s">
        <v>51</v>
      </c>
      <c r="D25" s="37">
        <v>1.0</v>
      </c>
      <c r="E25" s="38">
        <v>18.0</v>
      </c>
      <c r="F25" s="39">
        <f>((E25/21)*100)*F12</f>
        <v>8.571428571</v>
      </c>
      <c r="G25" s="40">
        <v>83.0</v>
      </c>
      <c r="H25" s="56">
        <v>80.0</v>
      </c>
      <c r="I25" s="42" t="s">
        <v>39</v>
      </c>
      <c r="J25" s="45">
        <v>80.0</v>
      </c>
      <c r="K25" s="39">
        <f>((G25+H25+J25)/3*K12)</f>
        <v>16.2</v>
      </c>
      <c r="L25" s="40">
        <v>87.0</v>
      </c>
      <c r="M25" s="57">
        <v>80.0</v>
      </c>
      <c r="N25" s="44">
        <v>80.0</v>
      </c>
      <c r="O25" s="45">
        <v>83.0</v>
      </c>
      <c r="P25" s="46">
        <f>AVERAGE(L25,O25)*P12</f>
        <v>25.5</v>
      </c>
      <c r="Q25" s="47">
        <v>85.0</v>
      </c>
      <c r="R25" s="47">
        <v>70.0</v>
      </c>
      <c r="S25" s="40">
        <v>80.0</v>
      </c>
      <c r="T25" s="47">
        <v>43.3</v>
      </c>
      <c r="U25" s="49">
        <f>((R25+S25+T25)/3)*U12</f>
        <v>19.33</v>
      </c>
      <c r="V25" s="58">
        <v>75.0</v>
      </c>
      <c r="W25" s="59">
        <f>V25*W12</f>
        <v>7.5</v>
      </c>
      <c r="X25" s="52">
        <f t="shared" si="1"/>
        <v>77.10142857</v>
      </c>
      <c r="Y25" s="61">
        <f t="shared" si="2"/>
        <v>79.07607143</v>
      </c>
      <c r="Z25" s="54" t="str">
        <f t="shared" si="3"/>
        <v>AB</v>
      </c>
      <c r="AA25" s="55">
        <v>3.5</v>
      </c>
    </row>
    <row r="26" ht="19.5" customHeight="1">
      <c r="A26" s="35">
        <v>14.0</v>
      </c>
      <c r="B26" s="36">
        <v>2.20700112E8</v>
      </c>
      <c r="C26" s="36" t="s">
        <v>52</v>
      </c>
      <c r="D26" s="37">
        <v>1.0</v>
      </c>
      <c r="E26" s="38">
        <v>21.0</v>
      </c>
      <c r="F26" s="39">
        <f>((E26/21)*100)*F12</f>
        <v>10</v>
      </c>
      <c r="G26" s="40">
        <v>85.0</v>
      </c>
      <c r="H26" s="41">
        <v>85.0</v>
      </c>
      <c r="I26" s="42" t="s">
        <v>39</v>
      </c>
      <c r="J26" s="45">
        <v>88.0</v>
      </c>
      <c r="K26" s="39">
        <f>((G26+H26+J26)/3)*K12</f>
        <v>17.2</v>
      </c>
      <c r="L26" s="40">
        <v>85.0</v>
      </c>
      <c r="M26" s="43">
        <v>85.0</v>
      </c>
      <c r="N26" s="44">
        <v>80.0</v>
      </c>
      <c r="O26" s="45">
        <v>83.0</v>
      </c>
      <c r="P26" s="46">
        <f>AVERAGE(L26:O26)*P12</f>
        <v>24.975</v>
      </c>
      <c r="Q26" s="47">
        <v>92.5</v>
      </c>
      <c r="R26" s="47">
        <v>80.0</v>
      </c>
      <c r="S26" s="40">
        <v>80.0</v>
      </c>
      <c r="T26" s="47">
        <v>63.3</v>
      </c>
      <c r="U26" s="49">
        <f>((R26+S26+T26)/3)*U12</f>
        <v>22.33</v>
      </c>
      <c r="V26" s="58">
        <v>100.0</v>
      </c>
      <c r="W26" s="59">
        <f>V26*W12</f>
        <v>10</v>
      </c>
      <c r="X26" s="52">
        <f t="shared" si="1"/>
        <v>84.505</v>
      </c>
      <c r="Y26" s="60">
        <f t="shared" si="2"/>
        <v>86.50375</v>
      </c>
      <c r="Z26" s="54" t="str">
        <f t="shared" si="3"/>
        <v>A</v>
      </c>
      <c r="AA26" s="55">
        <v>4.0</v>
      </c>
      <c r="AC26" s="62" t="s">
        <v>53</v>
      </c>
      <c r="AD26" s="63"/>
    </row>
    <row r="27" ht="16.5" customHeight="1">
      <c r="A27" s="35">
        <v>15.0</v>
      </c>
      <c r="B27" s="36">
        <v>2.20700113E8</v>
      </c>
      <c r="C27" s="36" t="s">
        <v>54</v>
      </c>
      <c r="D27" s="37">
        <v>1.0</v>
      </c>
      <c r="E27" s="38">
        <v>20.0</v>
      </c>
      <c r="F27" s="39">
        <f>((E27/21)*100)*F12</f>
        <v>9.523809524</v>
      </c>
      <c r="G27" s="40">
        <v>83.0</v>
      </c>
      <c r="H27" s="64"/>
      <c r="I27" s="42" t="s">
        <v>39</v>
      </c>
      <c r="J27" s="45">
        <v>80.0</v>
      </c>
      <c r="K27" s="39">
        <f>((G27+H27+J27)/3*K12)</f>
        <v>10.86666667</v>
      </c>
      <c r="L27" s="40">
        <v>85.0</v>
      </c>
      <c r="M27" s="65">
        <v>75.0</v>
      </c>
      <c r="N27" s="44">
        <v>75.0</v>
      </c>
      <c r="O27" s="45">
        <v>83.0</v>
      </c>
      <c r="P27" s="46">
        <f>AVERAGE(L27:O27)*P12</f>
        <v>23.85</v>
      </c>
      <c r="Q27" s="47">
        <v>87.6</v>
      </c>
      <c r="R27" s="66">
        <v>70.0</v>
      </c>
      <c r="S27" s="40">
        <v>80.0</v>
      </c>
      <c r="T27" s="66">
        <v>46.6</v>
      </c>
      <c r="U27" s="49">
        <f>((R27+S27+T27)/3)*U12</f>
        <v>19.66</v>
      </c>
      <c r="V27" s="58">
        <v>100.0</v>
      </c>
      <c r="W27" s="59">
        <f>V27*W12</f>
        <v>10</v>
      </c>
      <c r="X27" s="52">
        <f t="shared" si="1"/>
        <v>73.90047619</v>
      </c>
      <c r="Y27" s="61">
        <f t="shared" si="2"/>
        <v>77.32535714</v>
      </c>
      <c r="Z27" s="54" t="str">
        <f t="shared" si="3"/>
        <v>AB</v>
      </c>
      <c r="AA27" s="67">
        <v>3.5</v>
      </c>
      <c r="AC27" s="62" t="s">
        <v>55</v>
      </c>
      <c r="AD27" s="63"/>
    </row>
    <row r="28" ht="19.5" customHeight="1">
      <c r="A28" s="35">
        <v>16.0</v>
      </c>
      <c r="B28" s="36">
        <v>2.20700114E8</v>
      </c>
      <c r="C28" s="36" t="s">
        <v>56</v>
      </c>
      <c r="D28" s="37">
        <v>1.0</v>
      </c>
      <c r="E28" s="38">
        <v>20.0</v>
      </c>
      <c r="F28" s="39">
        <f>((E28/21)*100)*F12</f>
        <v>9.523809524</v>
      </c>
      <c r="G28" s="40">
        <v>83.0</v>
      </c>
      <c r="H28" s="56">
        <v>80.0</v>
      </c>
      <c r="I28" s="42" t="s">
        <v>39</v>
      </c>
      <c r="J28" s="45">
        <v>83.0</v>
      </c>
      <c r="K28" s="39">
        <f>((G28+H28+J28)/3)*K12</f>
        <v>16.4</v>
      </c>
      <c r="L28" s="40">
        <v>85.0</v>
      </c>
      <c r="M28" s="57">
        <v>80.0</v>
      </c>
      <c r="N28" s="44">
        <v>80.0</v>
      </c>
      <c r="O28" s="45">
        <v>83.0</v>
      </c>
      <c r="P28" s="46">
        <f>AVERAGE(L28,O28)*P12</f>
        <v>25.2</v>
      </c>
      <c r="Q28" s="47">
        <v>94.3</v>
      </c>
      <c r="R28" s="47">
        <v>75.0</v>
      </c>
      <c r="S28" s="40">
        <v>80.0</v>
      </c>
      <c r="T28" s="47">
        <v>53.3</v>
      </c>
      <c r="U28" s="49">
        <f>((R28+S28+T28)/3)*U12</f>
        <v>20.83</v>
      </c>
      <c r="V28" s="58">
        <v>85.0</v>
      </c>
      <c r="W28" s="59">
        <f>V28*W12</f>
        <v>8.5</v>
      </c>
      <c r="X28" s="52">
        <f t="shared" si="1"/>
        <v>80.45380952</v>
      </c>
      <c r="Y28" s="60">
        <f t="shared" si="2"/>
        <v>83.91535714</v>
      </c>
      <c r="Z28" s="54" t="str">
        <f t="shared" si="3"/>
        <v>A</v>
      </c>
      <c r="AA28" s="55">
        <v>3.5</v>
      </c>
      <c r="AC28" s="62" t="s">
        <v>57</v>
      </c>
      <c r="AD28" s="63"/>
    </row>
    <row r="29" ht="19.5" customHeight="1">
      <c r="A29" s="35">
        <v>17.0</v>
      </c>
      <c r="B29" s="36">
        <v>2.20700116E8</v>
      </c>
      <c r="C29" s="36" t="s">
        <v>58</v>
      </c>
      <c r="D29" s="37">
        <v>1.0</v>
      </c>
      <c r="E29" s="38">
        <v>21.0</v>
      </c>
      <c r="F29" s="39">
        <f>((E29/21)*100)*F12</f>
        <v>10</v>
      </c>
      <c r="G29" s="40">
        <v>83.0</v>
      </c>
      <c r="H29" s="41">
        <v>85.0</v>
      </c>
      <c r="I29" s="42" t="s">
        <v>39</v>
      </c>
      <c r="J29" s="45">
        <v>85.0</v>
      </c>
      <c r="K29" s="39">
        <f>((G29+H29+J29)/3*K12)</f>
        <v>16.86666667</v>
      </c>
      <c r="L29" s="40">
        <v>87.0</v>
      </c>
      <c r="M29" s="43">
        <v>85.0</v>
      </c>
      <c r="N29" s="44">
        <v>80.0</v>
      </c>
      <c r="O29" s="45">
        <v>83.0</v>
      </c>
      <c r="P29" s="46">
        <f>AVERAGE(L29,O29)*P12</f>
        <v>25.5</v>
      </c>
      <c r="Q29" s="47">
        <v>90.3</v>
      </c>
      <c r="R29" s="47">
        <v>65.0</v>
      </c>
      <c r="S29" s="40">
        <v>80.0</v>
      </c>
      <c r="T29" s="47">
        <v>36.66</v>
      </c>
      <c r="U29" s="49">
        <f>((R29+S29+T29)/3)*U12</f>
        <v>18.166</v>
      </c>
      <c r="V29" s="58">
        <v>80.0</v>
      </c>
      <c r="W29" s="59">
        <f>V29*W12</f>
        <v>8</v>
      </c>
      <c r="X29" s="52">
        <f t="shared" si="1"/>
        <v>78.53266667</v>
      </c>
      <c r="Y29" s="60">
        <f t="shared" si="2"/>
        <v>81.4745</v>
      </c>
      <c r="Z29" s="54" t="str">
        <f t="shared" si="3"/>
        <v>A</v>
      </c>
      <c r="AA29" s="55">
        <v>3.5</v>
      </c>
      <c r="AC29" s="62" t="s">
        <v>59</v>
      </c>
      <c r="AD29" s="63"/>
    </row>
    <row r="30" ht="19.5" customHeight="1">
      <c r="A30" s="35">
        <v>18.0</v>
      </c>
      <c r="B30" s="36">
        <v>2.20700117E8</v>
      </c>
      <c r="C30" s="36" t="s">
        <v>60</v>
      </c>
      <c r="D30" s="37">
        <v>1.0</v>
      </c>
      <c r="E30" s="38">
        <v>21.0</v>
      </c>
      <c r="F30" s="39">
        <f>((E30/21)*100)*F12</f>
        <v>10</v>
      </c>
      <c r="G30" s="40">
        <v>85.0</v>
      </c>
      <c r="H30" s="56">
        <v>80.0</v>
      </c>
      <c r="I30" s="42" t="s">
        <v>39</v>
      </c>
      <c r="J30" s="45">
        <v>83.0</v>
      </c>
      <c r="K30" s="39">
        <f>((G30+H30+J30)/3)*K12</f>
        <v>16.53333333</v>
      </c>
      <c r="L30" s="40">
        <v>85.0</v>
      </c>
      <c r="M30" s="57">
        <v>80.0</v>
      </c>
      <c r="N30" s="44">
        <v>80.0</v>
      </c>
      <c r="O30" s="45">
        <v>83.0</v>
      </c>
      <c r="P30" s="46">
        <f>AVERAGE(L30,O30)*P12</f>
        <v>25.2</v>
      </c>
      <c r="Q30" s="47">
        <v>93.8</v>
      </c>
      <c r="R30" s="48">
        <v>65.0</v>
      </c>
      <c r="S30" s="40">
        <v>80.0</v>
      </c>
      <c r="T30" s="48">
        <v>56.6</v>
      </c>
      <c r="U30" s="49">
        <f>((R30+S30+T30)/3)*U12</f>
        <v>20.16</v>
      </c>
      <c r="V30" s="50">
        <v>81.0</v>
      </c>
      <c r="W30" s="59">
        <f>V30*W12</f>
        <v>8.1</v>
      </c>
      <c r="X30" s="52">
        <f t="shared" si="1"/>
        <v>79.99333333</v>
      </c>
      <c r="Y30" s="60">
        <f t="shared" si="2"/>
        <v>83.445</v>
      </c>
      <c r="Z30" s="54" t="str">
        <f t="shared" si="3"/>
        <v>A</v>
      </c>
      <c r="AA30" s="55">
        <v>3.0</v>
      </c>
      <c r="AC30" s="62" t="s">
        <v>61</v>
      </c>
      <c r="AD30" s="63"/>
    </row>
    <row r="31" ht="19.5" customHeight="1">
      <c r="A31" s="35">
        <v>19.0</v>
      </c>
      <c r="B31" s="36">
        <v>2.20700118E8</v>
      </c>
      <c r="C31" s="36" t="s">
        <v>62</v>
      </c>
      <c r="D31" s="37">
        <v>1.0</v>
      </c>
      <c r="E31" s="38">
        <v>21.0</v>
      </c>
      <c r="F31" s="39">
        <f>((E31/21)*100)*F12</f>
        <v>10</v>
      </c>
      <c r="G31" s="40">
        <v>83.0</v>
      </c>
      <c r="H31" s="41">
        <v>85.0</v>
      </c>
      <c r="I31" s="42" t="s">
        <v>39</v>
      </c>
      <c r="J31" s="45">
        <v>85.0</v>
      </c>
      <c r="K31" s="39">
        <f>((G31+H31+J31)/3*K12)</f>
        <v>16.86666667</v>
      </c>
      <c r="L31" s="40">
        <v>85.0</v>
      </c>
      <c r="M31" s="43">
        <v>85.0</v>
      </c>
      <c r="N31" s="44">
        <v>80.0</v>
      </c>
      <c r="O31" s="45">
        <v>83.0</v>
      </c>
      <c r="P31" s="46">
        <f>AVERAGE(L31,O31)*P12</f>
        <v>25.2</v>
      </c>
      <c r="Q31" s="47">
        <v>90.0</v>
      </c>
      <c r="R31" s="48">
        <v>80.0</v>
      </c>
      <c r="S31" s="40">
        <v>80.0</v>
      </c>
      <c r="T31" s="48">
        <v>46.6</v>
      </c>
      <c r="U31" s="49">
        <f>((R31+S31+T31)/3)*U12</f>
        <v>20.66</v>
      </c>
      <c r="V31" s="50">
        <v>90.0</v>
      </c>
      <c r="W31" s="59">
        <f>V31*W12</f>
        <v>9</v>
      </c>
      <c r="X31" s="52">
        <f t="shared" si="1"/>
        <v>81.72666667</v>
      </c>
      <c r="Y31" s="60">
        <f t="shared" si="2"/>
        <v>83.795</v>
      </c>
      <c r="Z31" s="54" t="str">
        <f t="shared" si="3"/>
        <v>A</v>
      </c>
      <c r="AA31" s="55">
        <v>3.5</v>
      </c>
    </row>
    <row r="32" ht="19.5" customHeight="1">
      <c r="A32" s="35">
        <v>20.0</v>
      </c>
      <c r="B32" s="36">
        <v>2.20700119E8</v>
      </c>
      <c r="C32" s="36" t="s">
        <v>63</v>
      </c>
      <c r="D32" s="37">
        <v>1.0</v>
      </c>
      <c r="E32" s="38">
        <v>21.0</v>
      </c>
      <c r="F32" s="39">
        <f>((E32/21)*100)*F12</f>
        <v>10</v>
      </c>
      <c r="G32" s="40">
        <v>83.0</v>
      </c>
      <c r="H32" s="56">
        <v>80.0</v>
      </c>
      <c r="I32" s="42" t="s">
        <v>39</v>
      </c>
      <c r="J32" s="39">
        <v>80.0</v>
      </c>
      <c r="K32" s="39">
        <f>((G32+H32+J32)/3)*K12</f>
        <v>16.2</v>
      </c>
      <c r="L32" s="40">
        <v>85.0</v>
      </c>
      <c r="M32" s="57">
        <v>80.0</v>
      </c>
      <c r="N32" s="44">
        <v>80.0</v>
      </c>
      <c r="O32" s="45">
        <v>83.0</v>
      </c>
      <c r="P32" s="46">
        <f>AVERAGE(L32,O32)*P12</f>
        <v>25.2</v>
      </c>
      <c r="Q32" s="47">
        <v>89.3</v>
      </c>
      <c r="R32" s="47">
        <v>85.0</v>
      </c>
      <c r="S32" s="40">
        <v>80.0</v>
      </c>
      <c r="T32" s="47">
        <v>53.3</v>
      </c>
      <c r="U32" s="49">
        <f>((R32+S32+T32)/3)*U12</f>
        <v>21.83</v>
      </c>
      <c r="V32" s="58">
        <v>80.0</v>
      </c>
      <c r="W32" s="59">
        <f>V32*W12</f>
        <v>8</v>
      </c>
      <c r="X32" s="52">
        <f t="shared" si="1"/>
        <v>81.23</v>
      </c>
      <c r="Y32" s="60">
        <f t="shared" si="2"/>
        <v>83.2475</v>
      </c>
      <c r="Z32" s="54" t="str">
        <f t="shared" si="3"/>
        <v>A</v>
      </c>
      <c r="AA32" s="55">
        <v>3.5</v>
      </c>
    </row>
    <row r="33" ht="19.5" customHeight="1">
      <c r="A33" s="35">
        <v>21.0</v>
      </c>
      <c r="B33" s="36">
        <v>2.2070012E8</v>
      </c>
      <c r="C33" s="36" t="s">
        <v>64</v>
      </c>
      <c r="D33" s="37">
        <v>1.0</v>
      </c>
      <c r="E33" s="38">
        <v>18.0</v>
      </c>
      <c r="F33" s="39">
        <f>((E33/21)*100)*F12</f>
        <v>8.571428571</v>
      </c>
      <c r="G33" s="40">
        <v>84.0</v>
      </c>
      <c r="H33" s="56">
        <v>80.0</v>
      </c>
      <c r="I33" s="42" t="s">
        <v>39</v>
      </c>
      <c r="J33" s="45">
        <v>81.0</v>
      </c>
      <c r="K33" s="39">
        <f>((G33+H33+J33)/3*K12)</f>
        <v>16.33333333</v>
      </c>
      <c r="L33" s="40">
        <v>83.0</v>
      </c>
      <c r="M33" s="57">
        <v>80.0</v>
      </c>
      <c r="N33" s="44">
        <v>80.0</v>
      </c>
      <c r="O33" s="45">
        <v>83.0</v>
      </c>
      <c r="P33" s="46">
        <f>AVERAGE(L33,O33)*P12</f>
        <v>24.9</v>
      </c>
      <c r="Q33" s="47">
        <v>92.3</v>
      </c>
      <c r="R33" s="47">
        <v>70.0</v>
      </c>
      <c r="S33" s="40">
        <v>80.0</v>
      </c>
      <c r="T33" s="47">
        <v>36.6</v>
      </c>
      <c r="U33" s="49">
        <f>((R33+S33+T33)/3)*U12</f>
        <v>18.66</v>
      </c>
      <c r="V33" s="58">
        <v>75.0</v>
      </c>
      <c r="W33" s="59">
        <f>V33*W12</f>
        <v>7.5</v>
      </c>
      <c r="X33" s="52">
        <f t="shared" si="1"/>
        <v>75.9647619</v>
      </c>
      <c r="Y33" s="60">
        <f t="shared" si="2"/>
        <v>80.04857143</v>
      </c>
      <c r="Z33" s="54" t="str">
        <f t="shared" si="3"/>
        <v>A</v>
      </c>
      <c r="AA33" s="55">
        <v>4.0</v>
      </c>
    </row>
    <row r="34" ht="19.5" customHeight="1">
      <c r="A34" s="35">
        <v>22.0</v>
      </c>
      <c r="B34" s="36">
        <v>2.20700121E8</v>
      </c>
      <c r="C34" s="36" t="s">
        <v>65</v>
      </c>
      <c r="D34" s="37">
        <v>1.0</v>
      </c>
      <c r="E34" s="38">
        <v>21.0</v>
      </c>
      <c r="F34" s="39">
        <f>((E34/21)*100)*F12</f>
        <v>10</v>
      </c>
      <c r="G34" s="40">
        <v>83.0</v>
      </c>
      <c r="H34" s="41">
        <v>85.0</v>
      </c>
      <c r="I34" s="42" t="s">
        <v>39</v>
      </c>
      <c r="J34" s="39">
        <v>80.0</v>
      </c>
      <c r="K34" s="39">
        <f>((G34+H34+J34)/3)*K12</f>
        <v>16.53333333</v>
      </c>
      <c r="L34" s="40">
        <v>80.0</v>
      </c>
      <c r="M34" s="43">
        <v>85.0</v>
      </c>
      <c r="N34" s="44">
        <v>80.0</v>
      </c>
      <c r="O34" s="45">
        <v>83.0</v>
      </c>
      <c r="P34" s="46">
        <f>AVERAGE(L34,O34)*P12</f>
        <v>24.45</v>
      </c>
      <c r="Q34" s="47">
        <v>90.8</v>
      </c>
      <c r="R34" s="47">
        <v>75.0</v>
      </c>
      <c r="S34" s="40">
        <v>80.0</v>
      </c>
      <c r="T34" s="47">
        <v>60.0</v>
      </c>
      <c r="U34" s="49">
        <f>((R34+S34+T34)/3)*U12</f>
        <v>21.5</v>
      </c>
      <c r="V34" s="58">
        <v>90.0</v>
      </c>
      <c r="W34" s="59">
        <f>V34*W12</f>
        <v>9</v>
      </c>
      <c r="X34" s="52">
        <f t="shared" si="1"/>
        <v>81.48333333</v>
      </c>
      <c r="Y34" s="60">
        <f t="shared" si="2"/>
        <v>83.8125</v>
      </c>
      <c r="Z34" s="54" t="str">
        <f t="shared" si="3"/>
        <v>A</v>
      </c>
      <c r="AA34" s="55">
        <v>4.0</v>
      </c>
    </row>
    <row r="35" ht="19.5" customHeight="1">
      <c r="A35" s="35">
        <v>23.0</v>
      </c>
      <c r="B35" s="36">
        <v>2.40700208E8</v>
      </c>
      <c r="C35" s="36" t="s">
        <v>66</v>
      </c>
      <c r="D35" s="37">
        <v>1.0</v>
      </c>
      <c r="E35" s="38">
        <v>20.0</v>
      </c>
      <c r="F35" s="39">
        <f>((E35/21)*100)*F12</f>
        <v>9.523809524</v>
      </c>
      <c r="G35" s="40">
        <v>83.0</v>
      </c>
      <c r="H35" s="56">
        <v>80.0</v>
      </c>
      <c r="I35" s="42" t="s">
        <v>39</v>
      </c>
      <c r="J35" s="45">
        <v>80.0</v>
      </c>
      <c r="K35" s="39">
        <f>((G35+H35+J35)/3*K12)</f>
        <v>16.2</v>
      </c>
      <c r="L35" s="40">
        <v>84.0</v>
      </c>
      <c r="M35" s="57">
        <v>80.0</v>
      </c>
      <c r="N35" s="44">
        <v>80.0</v>
      </c>
      <c r="O35" s="45">
        <v>83.0</v>
      </c>
      <c r="P35" s="46">
        <f>AVERAGE(L35,O35)*P12</f>
        <v>25.05</v>
      </c>
      <c r="Q35" s="47">
        <v>85.0</v>
      </c>
      <c r="R35" s="47">
        <v>65.0</v>
      </c>
      <c r="S35" s="40">
        <v>75.0</v>
      </c>
      <c r="T35" s="47">
        <v>30.0</v>
      </c>
      <c r="U35" s="49">
        <f>((R35+S35+T35)/3)*U12</f>
        <v>17</v>
      </c>
      <c r="V35" s="58">
        <v>92.0</v>
      </c>
      <c r="W35" s="59">
        <f>V35*W12</f>
        <v>9.2</v>
      </c>
      <c r="X35" s="52">
        <f t="shared" si="1"/>
        <v>76.97380952</v>
      </c>
      <c r="Y35" s="61">
        <f t="shared" si="2"/>
        <v>78.98035714</v>
      </c>
      <c r="Z35" s="54" t="str">
        <f t="shared" si="3"/>
        <v>AB</v>
      </c>
      <c r="AA35" s="55">
        <v>4.0</v>
      </c>
    </row>
    <row r="36" ht="19.5" customHeight="1">
      <c r="A36" s="35">
        <v>24.0</v>
      </c>
      <c r="B36" s="36">
        <v>2.40700218E8</v>
      </c>
      <c r="C36" s="36" t="s">
        <v>67</v>
      </c>
      <c r="D36" s="37">
        <v>1.0</v>
      </c>
      <c r="E36" s="38">
        <v>19.0</v>
      </c>
      <c r="F36" s="39">
        <f>((E36/21)*100)*F12</f>
        <v>9.047619048</v>
      </c>
      <c r="G36" s="40">
        <v>83.0</v>
      </c>
      <c r="H36" s="41">
        <v>85.0</v>
      </c>
      <c r="I36" s="42" t="s">
        <v>39</v>
      </c>
      <c r="J36" s="39">
        <v>80.0</v>
      </c>
      <c r="K36" s="39">
        <f>((G36+H36+J36)/3)*K12</f>
        <v>16.53333333</v>
      </c>
      <c r="L36" s="40">
        <v>84.0</v>
      </c>
      <c r="M36" s="43">
        <v>85.0</v>
      </c>
      <c r="N36" s="44">
        <v>80.0</v>
      </c>
      <c r="O36" s="45">
        <v>83.0</v>
      </c>
      <c r="P36" s="46">
        <f>AVERAGE(L36,O36)*P12</f>
        <v>25.05</v>
      </c>
      <c r="Q36" s="47">
        <v>85.0</v>
      </c>
      <c r="R36" s="47">
        <v>75.0</v>
      </c>
      <c r="S36" s="40">
        <v>75.0</v>
      </c>
      <c r="T36" s="48">
        <v>83.3</v>
      </c>
      <c r="U36" s="49">
        <f>((R36+S36+T36)/3)*U12</f>
        <v>23.33</v>
      </c>
      <c r="V36" s="58">
        <v>90.0</v>
      </c>
      <c r="W36" s="59">
        <f>V36*W12</f>
        <v>9</v>
      </c>
      <c r="X36" s="52">
        <f t="shared" si="1"/>
        <v>82.96095238</v>
      </c>
      <c r="Y36" s="60">
        <f t="shared" si="2"/>
        <v>83.47071429</v>
      </c>
      <c r="Z36" s="54" t="str">
        <f t="shared" si="3"/>
        <v>A</v>
      </c>
      <c r="AA36" s="55">
        <v>4.0</v>
      </c>
    </row>
    <row r="37" ht="19.5" customHeight="1">
      <c r="A37" s="35">
        <v>25.0</v>
      </c>
      <c r="B37" s="36">
        <v>2.40700219E8</v>
      </c>
      <c r="C37" s="36" t="s">
        <v>68</v>
      </c>
      <c r="D37" s="37">
        <v>1.0</v>
      </c>
      <c r="E37" s="38">
        <v>19.0</v>
      </c>
      <c r="F37" s="39">
        <f>((E37/21)*100)*F12</f>
        <v>9.047619048</v>
      </c>
      <c r="G37" s="40">
        <v>83.0</v>
      </c>
      <c r="H37" s="56">
        <v>80.0</v>
      </c>
      <c r="I37" s="42" t="s">
        <v>39</v>
      </c>
      <c r="J37" s="45">
        <v>85.0</v>
      </c>
      <c r="K37" s="39">
        <f>((G37+H37+J37)/3*K12)</f>
        <v>16.53333333</v>
      </c>
      <c r="L37" s="40">
        <v>83.0</v>
      </c>
      <c r="M37" s="57">
        <v>80.0</v>
      </c>
      <c r="N37" s="44">
        <v>80.0</v>
      </c>
      <c r="O37" s="45">
        <v>83.0</v>
      </c>
      <c r="P37" s="46">
        <f>AVERAGE(L37,O37)*P12</f>
        <v>24.9</v>
      </c>
      <c r="Q37" s="47">
        <v>85.0</v>
      </c>
      <c r="R37" s="47">
        <v>75.0</v>
      </c>
      <c r="S37" s="40">
        <v>80.0</v>
      </c>
      <c r="T37" s="47">
        <v>56.6</v>
      </c>
      <c r="U37" s="49">
        <f>((R37+S37+T37)/3)*U12</f>
        <v>21.16</v>
      </c>
      <c r="V37" s="58">
        <v>85.0</v>
      </c>
      <c r="W37" s="59">
        <f>V37*W12</f>
        <v>8.5</v>
      </c>
      <c r="X37" s="52">
        <f t="shared" si="1"/>
        <v>80.14095238</v>
      </c>
      <c r="Y37" s="60">
        <f t="shared" si="2"/>
        <v>81.35571429</v>
      </c>
      <c r="Z37" s="54" t="str">
        <f t="shared" si="3"/>
        <v>A</v>
      </c>
      <c r="AA37" s="55">
        <v>4.0</v>
      </c>
    </row>
    <row r="38" ht="19.5" customHeight="1">
      <c r="A38" s="35">
        <v>26.0</v>
      </c>
      <c r="B38" s="36">
        <v>2.4070022E8</v>
      </c>
      <c r="C38" s="36" t="s">
        <v>69</v>
      </c>
      <c r="D38" s="37">
        <v>1.0</v>
      </c>
      <c r="E38" s="38">
        <v>20.0</v>
      </c>
      <c r="F38" s="39">
        <f>((E38/21)*100)*F12</f>
        <v>9.523809524</v>
      </c>
      <c r="G38" s="40">
        <v>83.0</v>
      </c>
      <c r="H38" s="41">
        <v>85.0</v>
      </c>
      <c r="I38" s="42" t="s">
        <v>39</v>
      </c>
      <c r="J38" s="45">
        <v>85.0</v>
      </c>
      <c r="K38" s="39">
        <f>((G38+H38+J38)/3)*K12</f>
        <v>16.86666667</v>
      </c>
      <c r="L38" s="40">
        <v>83.0</v>
      </c>
      <c r="M38" s="43">
        <v>85.0</v>
      </c>
      <c r="N38" s="44">
        <v>80.0</v>
      </c>
      <c r="O38" s="45">
        <v>83.0</v>
      </c>
      <c r="P38" s="46">
        <f>AVERAGE(L38,O38)*P12</f>
        <v>24.9</v>
      </c>
      <c r="Q38" s="47">
        <v>85.0</v>
      </c>
      <c r="R38" s="47">
        <v>70.0</v>
      </c>
      <c r="S38" s="40">
        <v>75.0</v>
      </c>
      <c r="T38" s="47">
        <v>53.3</v>
      </c>
      <c r="U38" s="49">
        <f>((R38+S38+T38)/3)*U12</f>
        <v>19.83</v>
      </c>
      <c r="V38" s="58">
        <v>87.0</v>
      </c>
      <c r="W38" s="59">
        <f>V38*W12</f>
        <v>8.7</v>
      </c>
      <c r="X38" s="52">
        <f t="shared" si="1"/>
        <v>79.82047619</v>
      </c>
      <c r="Y38" s="60">
        <f t="shared" si="2"/>
        <v>81.11535714</v>
      </c>
      <c r="Z38" s="54" t="str">
        <f t="shared" si="3"/>
        <v>A</v>
      </c>
      <c r="AA38" s="55">
        <v>4.0</v>
      </c>
    </row>
    <row r="39" ht="19.5" customHeight="1">
      <c r="A39" s="35">
        <v>27.0</v>
      </c>
      <c r="B39" s="36">
        <v>2.40700221E8</v>
      </c>
      <c r="C39" s="36" t="s">
        <v>70</v>
      </c>
      <c r="D39" s="37">
        <v>1.0</v>
      </c>
      <c r="E39" s="38">
        <v>20.0</v>
      </c>
      <c r="F39" s="39">
        <f>((E39/21)*100)*F12</f>
        <v>9.523809524</v>
      </c>
      <c r="G39" s="40">
        <v>83.0</v>
      </c>
      <c r="H39" s="56">
        <v>80.0</v>
      </c>
      <c r="I39" s="42" t="s">
        <v>39</v>
      </c>
      <c r="J39" s="45">
        <v>83.0</v>
      </c>
      <c r="K39" s="39">
        <f>((G39+H39+J39)/3*K12)</f>
        <v>16.4</v>
      </c>
      <c r="L39" s="40">
        <v>84.0</v>
      </c>
      <c r="M39" s="57">
        <v>80.0</v>
      </c>
      <c r="N39" s="44">
        <v>80.0</v>
      </c>
      <c r="O39" s="45">
        <v>83.0</v>
      </c>
      <c r="P39" s="46">
        <f>AVERAGE(L39,O39)*P12</f>
        <v>25.05</v>
      </c>
      <c r="Q39" s="47">
        <v>85.0</v>
      </c>
      <c r="R39" s="47">
        <v>70.0</v>
      </c>
      <c r="S39" s="40">
        <v>80.0</v>
      </c>
      <c r="T39" s="47">
        <v>50.0</v>
      </c>
      <c r="U39" s="49">
        <f>((R39+S39+T39)/3)*U12</f>
        <v>20</v>
      </c>
      <c r="V39" s="58">
        <v>90.0</v>
      </c>
      <c r="W39" s="59">
        <f>V39*W12</f>
        <v>9</v>
      </c>
      <c r="X39" s="52">
        <f t="shared" si="1"/>
        <v>79.97380952</v>
      </c>
      <c r="Y39" s="60">
        <f t="shared" si="2"/>
        <v>81.23035714</v>
      </c>
      <c r="Z39" s="54" t="str">
        <f t="shared" si="3"/>
        <v>A</v>
      </c>
      <c r="AA39" s="55">
        <v>3.5</v>
      </c>
    </row>
    <row r="40" ht="19.5" customHeight="1">
      <c r="A40" s="35">
        <v>28.0</v>
      </c>
      <c r="B40" s="36">
        <v>2.50700246E8</v>
      </c>
      <c r="C40" s="36" t="s">
        <v>71</v>
      </c>
      <c r="D40" s="37">
        <v>1.0</v>
      </c>
      <c r="E40" s="38">
        <v>19.0</v>
      </c>
      <c r="F40" s="39">
        <f>((E40/21)*100)*F12</f>
        <v>9.047619048</v>
      </c>
      <c r="G40" s="40">
        <v>83.0</v>
      </c>
      <c r="H40" s="56">
        <v>80.0</v>
      </c>
      <c r="I40" s="42" t="s">
        <v>39</v>
      </c>
      <c r="J40" s="45">
        <v>83.0</v>
      </c>
      <c r="K40" s="39">
        <f>((G40+H40+J40)/3)*K12</f>
        <v>16.4</v>
      </c>
      <c r="L40" s="40">
        <v>84.0</v>
      </c>
      <c r="M40" s="57">
        <v>80.0</v>
      </c>
      <c r="N40" s="44">
        <v>80.0</v>
      </c>
      <c r="O40" s="45">
        <v>83.0</v>
      </c>
      <c r="P40" s="46">
        <f>AVERAGE(L40,O40)*P12</f>
        <v>25.05</v>
      </c>
      <c r="Q40" s="47">
        <v>85.0</v>
      </c>
      <c r="R40" s="47">
        <v>85.0</v>
      </c>
      <c r="S40" s="40">
        <v>75.0</v>
      </c>
      <c r="T40" s="47">
        <v>53.3</v>
      </c>
      <c r="U40" s="49">
        <f>((R40+S40+T40)/3)*U12</f>
        <v>21.33</v>
      </c>
      <c r="V40" s="58">
        <v>92.0</v>
      </c>
      <c r="W40" s="59">
        <f>V40*W12</f>
        <v>9.2</v>
      </c>
      <c r="X40" s="52">
        <f t="shared" si="1"/>
        <v>81.02761905</v>
      </c>
      <c r="Y40" s="60">
        <f t="shared" si="2"/>
        <v>82.02071429</v>
      </c>
      <c r="Z40" s="54" t="str">
        <f t="shared" si="3"/>
        <v>A</v>
      </c>
      <c r="AA40" s="55">
        <v>3.5</v>
      </c>
    </row>
    <row r="41" ht="21.0" customHeight="1">
      <c r="A41" s="35">
        <v>29.0</v>
      </c>
      <c r="B41" s="36">
        <v>2.50700247E8</v>
      </c>
      <c r="C41" s="36" t="s">
        <v>72</v>
      </c>
      <c r="D41" s="68">
        <v>1.0</v>
      </c>
      <c r="E41" s="69">
        <v>18.0</v>
      </c>
      <c r="F41" s="39">
        <f>((E41/21)*100)*F12</f>
        <v>8.571428571</v>
      </c>
      <c r="G41" s="40">
        <v>85.0</v>
      </c>
      <c r="H41" s="56">
        <v>80.0</v>
      </c>
      <c r="I41" s="42" t="s">
        <v>39</v>
      </c>
      <c r="J41" s="45">
        <v>88.0</v>
      </c>
      <c r="K41" s="39">
        <f>((G41+H41+J41)/3*K12)</f>
        <v>16.86666667</v>
      </c>
      <c r="L41" s="40">
        <v>83.0</v>
      </c>
      <c r="M41" s="57">
        <v>80.0</v>
      </c>
      <c r="N41" s="44">
        <v>80.0</v>
      </c>
      <c r="O41" s="45">
        <v>83.0</v>
      </c>
      <c r="P41" s="70">
        <f>AVERAGE(L41:O41)*P12</f>
        <v>24.45</v>
      </c>
      <c r="Q41" s="69">
        <v>85.0</v>
      </c>
      <c r="R41" s="71">
        <v>60.0</v>
      </c>
      <c r="S41" s="40">
        <v>80.0</v>
      </c>
      <c r="T41" s="72">
        <v>50.0</v>
      </c>
      <c r="U41" s="49">
        <f>((R41+S41+T41)/3)*U12</f>
        <v>19</v>
      </c>
      <c r="V41" s="73">
        <v>95.0</v>
      </c>
      <c r="W41" s="74">
        <f t="shared" ref="W41:W43" si="4">V41*20%</f>
        <v>19</v>
      </c>
      <c r="X41" s="52">
        <f t="shared" si="1"/>
        <v>87.88809524</v>
      </c>
      <c r="Y41" s="75">
        <f t="shared" si="2"/>
        <v>87.16607143</v>
      </c>
      <c r="Z41" s="54" t="str">
        <f t="shared" si="3"/>
        <v>A</v>
      </c>
      <c r="AA41" s="55">
        <v>3.5</v>
      </c>
    </row>
    <row r="42" ht="21.0" customHeight="1">
      <c r="A42" s="35">
        <v>30.0</v>
      </c>
      <c r="B42" s="36">
        <v>2.50700249E8</v>
      </c>
      <c r="C42" s="36" t="s">
        <v>73</v>
      </c>
      <c r="D42" s="68">
        <v>1.0</v>
      </c>
      <c r="E42" s="69">
        <v>19.0</v>
      </c>
      <c r="F42" s="39">
        <f>((E42/21)*100)*F12</f>
        <v>9.047619048</v>
      </c>
      <c r="G42" s="40">
        <v>83.0</v>
      </c>
      <c r="H42" s="56">
        <v>80.0</v>
      </c>
      <c r="I42" s="42" t="s">
        <v>39</v>
      </c>
      <c r="J42" s="45">
        <v>84.0</v>
      </c>
      <c r="K42" s="39">
        <f>((G42+H42+J42)/3)*K12</f>
        <v>16.46666667</v>
      </c>
      <c r="L42" s="40">
        <v>84.0</v>
      </c>
      <c r="M42" s="57">
        <v>80.0</v>
      </c>
      <c r="N42" s="44">
        <v>80.0</v>
      </c>
      <c r="O42" s="45">
        <v>83.0</v>
      </c>
      <c r="P42" s="70">
        <f>AVERAGE(L42,O42)*P12</f>
        <v>25.05</v>
      </c>
      <c r="Q42" s="69">
        <v>85.0</v>
      </c>
      <c r="R42" s="71">
        <v>75.0</v>
      </c>
      <c r="S42" s="40">
        <v>75.0</v>
      </c>
      <c r="T42" s="71">
        <v>46.6</v>
      </c>
      <c r="U42" s="49">
        <f>((R42+S42+T42)/3)*U12</f>
        <v>19.66</v>
      </c>
      <c r="V42" s="73">
        <v>100.0</v>
      </c>
      <c r="W42" s="74">
        <f t="shared" si="4"/>
        <v>20</v>
      </c>
      <c r="X42" s="52">
        <f t="shared" si="1"/>
        <v>90.22428571</v>
      </c>
      <c r="Y42" s="75">
        <f t="shared" si="2"/>
        <v>88.91821429</v>
      </c>
      <c r="Z42" s="54" t="str">
        <f t="shared" si="3"/>
        <v>A</v>
      </c>
      <c r="AA42" s="55">
        <v>3.5</v>
      </c>
    </row>
    <row r="43" ht="21.0" customHeight="1">
      <c r="A43" s="35">
        <v>31.0</v>
      </c>
      <c r="B43" s="36">
        <v>2.50700251E8</v>
      </c>
      <c r="C43" s="36" t="s">
        <v>74</v>
      </c>
      <c r="D43" s="68">
        <v>1.0</v>
      </c>
      <c r="E43" s="69">
        <v>19.0</v>
      </c>
      <c r="F43" s="39">
        <f>((E43/21)*100)*F12</f>
        <v>9.047619048</v>
      </c>
      <c r="G43" s="40">
        <v>85.0</v>
      </c>
      <c r="H43" s="41">
        <v>85.0</v>
      </c>
      <c r="I43" s="42" t="s">
        <v>39</v>
      </c>
      <c r="J43" s="45">
        <v>84.0</v>
      </c>
      <c r="K43" s="39">
        <f>((G43+H43+J43)/3*K12)</f>
        <v>16.93333333</v>
      </c>
      <c r="L43" s="40">
        <v>83.0</v>
      </c>
      <c r="M43" s="43">
        <v>85.0</v>
      </c>
      <c r="N43" s="44">
        <v>80.0</v>
      </c>
      <c r="O43" s="45">
        <v>83.0</v>
      </c>
      <c r="P43" s="70">
        <f>AVERAGE(L43,O43)*P12</f>
        <v>24.9</v>
      </c>
      <c r="Q43" s="69">
        <v>85.0</v>
      </c>
      <c r="R43" s="69">
        <v>80.0</v>
      </c>
      <c r="S43" s="40">
        <v>80.0</v>
      </c>
      <c r="T43" s="69">
        <v>50.0</v>
      </c>
      <c r="U43" s="49">
        <f>((R43+S43+T43)/3)*U12</f>
        <v>21</v>
      </c>
      <c r="V43" s="73">
        <v>95.0</v>
      </c>
      <c r="W43" s="74">
        <f t="shared" si="4"/>
        <v>19</v>
      </c>
      <c r="X43" s="52">
        <f t="shared" si="1"/>
        <v>90.88095238</v>
      </c>
      <c r="Y43" s="75">
        <f t="shared" si="2"/>
        <v>89.41071429</v>
      </c>
      <c r="Z43" s="54" t="str">
        <f t="shared" si="3"/>
        <v>A</v>
      </c>
      <c r="AA43" s="55">
        <v>3.5</v>
      </c>
    </row>
    <row r="44" ht="21.0" customHeight="1">
      <c r="A44" s="76"/>
      <c r="B44" s="77"/>
      <c r="C44" s="78"/>
      <c r="D44" s="79"/>
      <c r="E44" s="80"/>
      <c r="F44" s="56"/>
      <c r="G44" s="16"/>
      <c r="H44" s="41"/>
      <c r="I44" s="81"/>
      <c r="J44" s="56"/>
      <c r="K44" s="82"/>
      <c r="L44" s="16"/>
      <c r="M44" s="43"/>
      <c r="N44" s="16"/>
      <c r="O44" s="39"/>
      <c r="P44" s="70"/>
      <c r="Q44" s="80"/>
      <c r="R44" s="83"/>
      <c r="S44" s="83"/>
      <c r="T44" s="83"/>
      <c r="U44" s="49"/>
      <c r="W44" s="74"/>
      <c r="X44" s="52"/>
      <c r="Y44" s="75"/>
      <c r="Z44" s="54"/>
      <c r="AA44" s="55"/>
    </row>
    <row r="45" ht="21.0" customHeight="1">
      <c r="A45" s="84"/>
      <c r="B45" s="84"/>
      <c r="C45" s="85"/>
      <c r="D45" s="85"/>
      <c r="E45" s="84"/>
      <c r="F45" s="86"/>
      <c r="G45" s="84"/>
      <c r="H45" s="87"/>
      <c r="I45" s="81"/>
      <c r="J45" s="84"/>
      <c r="K45" s="84"/>
      <c r="L45" s="84"/>
      <c r="M45" s="84"/>
      <c r="N45" s="84"/>
      <c r="O45" s="88"/>
      <c r="P45" s="89"/>
      <c r="Q45" s="90"/>
      <c r="R45" s="87"/>
      <c r="S45" s="87"/>
      <c r="T45" s="87"/>
      <c r="U45" s="86"/>
      <c r="V45" s="91"/>
      <c r="W45" s="92"/>
      <c r="X45" s="92"/>
      <c r="Y45" s="93"/>
      <c r="Z45" s="63"/>
      <c r="AA45" s="94"/>
    </row>
    <row r="46" ht="15.75" customHeight="1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3"/>
      <c r="Q46" s="2"/>
      <c r="R46" s="2"/>
      <c r="S46" s="2"/>
      <c r="T46" s="2"/>
      <c r="U46" s="3"/>
      <c r="V46" s="4"/>
      <c r="W46" s="3"/>
      <c r="X46" s="2"/>
      <c r="Y46" s="95"/>
      <c r="Z46" s="2"/>
      <c r="AA46" s="6"/>
    </row>
    <row r="47" ht="15.75" customHeight="1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3"/>
      <c r="Q47" s="2"/>
      <c r="R47" s="2"/>
      <c r="S47" s="2"/>
      <c r="T47" s="2"/>
      <c r="U47" s="3"/>
      <c r="V47" s="4"/>
      <c r="W47" s="3"/>
      <c r="X47" s="2"/>
      <c r="Y47" s="5"/>
      <c r="Z47" s="2"/>
      <c r="AA47" s="6"/>
    </row>
    <row r="48" ht="15.75" customHeight="1">
      <c r="F48" s="3"/>
      <c r="V48" s="4"/>
      <c r="W48" s="3"/>
      <c r="X48" s="2"/>
      <c r="Y48" s="5"/>
      <c r="Z48" s="2"/>
      <c r="AA48" s="6"/>
    </row>
    <row r="49" ht="15.75" customHeight="1">
      <c r="E49" s="2" t="s">
        <v>75</v>
      </c>
      <c r="F49" s="3"/>
      <c r="O49" s="2"/>
      <c r="P49" s="2"/>
      <c r="Y49" s="5"/>
      <c r="Z49" s="2"/>
      <c r="AA49" s="6"/>
    </row>
    <row r="50" ht="15.75" customHeight="1">
      <c r="A50" s="2" t="s">
        <v>76</v>
      </c>
      <c r="E50" s="2" t="s">
        <v>77</v>
      </c>
      <c r="F50" s="3"/>
      <c r="O50" s="2"/>
      <c r="P50" s="2"/>
      <c r="Y50" s="5"/>
      <c r="Z50" s="2"/>
      <c r="AA50" s="6"/>
    </row>
    <row r="51" ht="15.75" customHeight="1">
      <c r="A51" s="2" t="s">
        <v>78</v>
      </c>
      <c r="E51" s="2" t="s">
        <v>79</v>
      </c>
      <c r="F51" s="3"/>
      <c r="O51" s="2"/>
      <c r="P51" s="2"/>
      <c r="Y51" s="5"/>
      <c r="Z51" s="2"/>
      <c r="AA51" s="6"/>
    </row>
    <row r="52" ht="15.75" customHeight="1">
      <c r="F52" s="3"/>
      <c r="O52" s="2"/>
      <c r="P52" s="2"/>
      <c r="Y52" s="5"/>
      <c r="Z52" s="2"/>
      <c r="AA52" s="6"/>
    </row>
    <row r="53" ht="15.75" customHeight="1">
      <c r="F53" s="3"/>
      <c r="O53" s="2"/>
      <c r="P53" s="2"/>
      <c r="Y53" s="5"/>
      <c r="Z53" s="2"/>
      <c r="AA53" s="6"/>
    </row>
    <row r="54" ht="15.75" customHeight="1">
      <c r="F54" s="3"/>
      <c r="O54" s="2"/>
      <c r="P54" s="2"/>
      <c r="Y54" s="5"/>
      <c r="Z54" s="2"/>
      <c r="AA54" s="6"/>
    </row>
    <row r="55" ht="15.75" customHeight="1">
      <c r="A55" s="2" t="s">
        <v>80</v>
      </c>
      <c r="E55" s="2" t="s">
        <v>81</v>
      </c>
      <c r="F55" s="3"/>
      <c r="O55" s="2"/>
      <c r="P55" s="2"/>
      <c r="Y55" s="5"/>
      <c r="Z55" s="2"/>
      <c r="AA55" s="6"/>
    </row>
    <row r="56" ht="15.75" customHeight="1">
      <c r="F56" s="3"/>
      <c r="V56" s="4"/>
      <c r="W56" s="3"/>
      <c r="X56" s="2"/>
      <c r="Y56" s="5"/>
      <c r="Z56" s="2"/>
      <c r="AA56" s="6"/>
    </row>
    <row r="57" ht="15.75" customHeight="1">
      <c r="A57" s="2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3"/>
      <c r="Q57" s="2"/>
      <c r="R57" s="2"/>
      <c r="S57" s="2"/>
      <c r="T57" s="2"/>
      <c r="U57" s="3"/>
      <c r="V57" s="4"/>
      <c r="W57" s="3"/>
      <c r="X57" s="2"/>
      <c r="Y57" s="5"/>
      <c r="Z57" s="2"/>
      <c r="AA57" s="6"/>
    </row>
    <row r="58" ht="15.75" customHeight="1">
      <c r="A58" s="2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3"/>
      <c r="Q58" s="2"/>
      <c r="R58" s="2"/>
      <c r="S58" s="2"/>
      <c r="T58" s="2"/>
      <c r="U58" s="3"/>
      <c r="V58" s="4"/>
      <c r="W58" s="3"/>
      <c r="X58" s="2"/>
      <c r="Y58" s="5"/>
      <c r="Z58" s="2"/>
      <c r="AA58" s="6"/>
    </row>
    <row r="59" ht="15.75" customHeight="1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3"/>
      <c r="Q59" s="2"/>
      <c r="R59" s="2"/>
      <c r="S59" s="2"/>
      <c r="T59" s="2"/>
      <c r="U59" s="3"/>
      <c r="V59" s="4"/>
      <c r="W59" s="3"/>
      <c r="X59" s="2"/>
      <c r="Y59" s="5"/>
      <c r="Z59" s="2"/>
      <c r="AA59" s="6"/>
    </row>
    <row r="60" ht="15.75" customHeight="1">
      <c r="A60" s="2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3"/>
      <c r="Q60" s="2"/>
      <c r="R60" s="2"/>
      <c r="S60" s="2"/>
      <c r="T60" s="2"/>
      <c r="U60" s="3"/>
      <c r="V60" s="4"/>
      <c r="W60" s="3"/>
      <c r="X60" s="2"/>
      <c r="Y60" s="5"/>
      <c r="Z60" s="2"/>
      <c r="AA60" s="6"/>
    </row>
    <row r="61" ht="15.75" customHeight="1">
      <c r="A61" s="2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3"/>
      <c r="Q61" s="2"/>
      <c r="R61" s="2"/>
      <c r="S61" s="2"/>
      <c r="T61" s="2"/>
      <c r="U61" s="3"/>
      <c r="V61" s="4"/>
      <c r="W61" s="3"/>
      <c r="X61" s="2"/>
      <c r="Y61" s="5"/>
      <c r="Z61" s="2"/>
      <c r="AA61" s="6"/>
    </row>
    <row r="62" ht="15.75" customHeight="1">
      <c r="A62" s="2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3"/>
      <c r="Q62" s="2"/>
      <c r="R62" s="2"/>
      <c r="S62" s="2"/>
      <c r="T62" s="2"/>
      <c r="U62" s="3"/>
      <c r="V62" s="4"/>
      <c r="W62" s="3"/>
      <c r="X62" s="2"/>
      <c r="Y62" s="5"/>
      <c r="Z62" s="2"/>
      <c r="AA62" s="6"/>
    </row>
    <row r="63" ht="15.75" customHeight="1">
      <c r="A63" s="2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3"/>
      <c r="Q63" s="2"/>
      <c r="R63" s="2"/>
      <c r="S63" s="2"/>
      <c r="T63" s="2"/>
      <c r="U63" s="3"/>
      <c r="V63" s="4"/>
      <c r="W63" s="3"/>
      <c r="X63" s="2"/>
      <c r="Y63" s="5"/>
      <c r="Z63" s="2"/>
      <c r="AA63" s="6"/>
    </row>
    <row r="64" ht="15.75" customHeight="1">
      <c r="A64" s="2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3"/>
      <c r="Q64" s="2"/>
      <c r="R64" s="2"/>
      <c r="S64" s="2"/>
      <c r="T64" s="2"/>
      <c r="U64" s="3"/>
      <c r="V64" s="4"/>
      <c r="W64" s="3"/>
      <c r="X64" s="2"/>
      <c r="Y64" s="5"/>
      <c r="Z64" s="2"/>
      <c r="AA64" s="6"/>
    </row>
    <row r="65" ht="15.75" customHeight="1">
      <c r="A65" s="2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3"/>
      <c r="Q65" s="2"/>
      <c r="R65" s="2"/>
      <c r="S65" s="2"/>
      <c r="T65" s="2"/>
      <c r="U65" s="3"/>
      <c r="V65" s="4"/>
      <c r="W65" s="3"/>
      <c r="X65" s="2"/>
      <c r="Y65" s="5"/>
      <c r="Z65" s="2"/>
      <c r="AA65" s="6"/>
    </row>
    <row r="66" ht="15.75" customHeight="1">
      <c r="A66" s="2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3"/>
      <c r="Q66" s="2"/>
      <c r="R66" s="2"/>
      <c r="S66" s="2"/>
      <c r="T66" s="2"/>
      <c r="U66" s="3"/>
      <c r="V66" s="4"/>
      <c r="W66" s="3"/>
      <c r="X66" s="2"/>
      <c r="Y66" s="5"/>
      <c r="Z66" s="2"/>
      <c r="AA66" s="6"/>
    </row>
    <row r="67" ht="15.75" customHeight="1">
      <c r="A67" s="2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3"/>
      <c r="Q67" s="2"/>
      <c r="R67" s="2"/>
      <c r="S67" s="2"/>
      <c r="T67" s="2"/>
      <c r="U67" s="3"/>
      <c r="V67" s="4"/>
      <c r="W67" s="3"/>
      <c r="X67" s="2"/>
      <c r="Y67" s="5"/>
      <c r="Z67" s="2"/>
      <c r="AA67" s="6"/>
    </row>
    <row r="68" ht="15.75" customHeight="1">
      <c r="A68" s="2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3"/>
      <c r="Q68" s="2"/>
      <c r="R68" s="2"/>
      <c r="S68" s="2"/>
      <c r="T68" s="2"/>
      <c r="U68" s="3"/>
      <c r="V68" s="4"/>
      <c r="W68" s="3"/>
      <c r="X68" s="2"/>
      <c r="Y68" s="5"/>
      <c r="Z68" s="2"/>
      <c r="AA68" s="6"/>
    </row>
    <row r="69" ht="15.75" customHeight="1">
      <c r="A69" s="2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3"/>
      <c r="Q69" s="2"/>
      <c r="R69" s="2"/>
      <c r="S69" s="2"/>
      <c r="T69" s="2"/>
      <c r="U69" s="3"/>
      <c r="V69" s="4"/>
      <c r="W69" s="3"/>
      <c r="X69" s="2"/>
      <c r="Y69" s="5"/>
      <c r="Z69" s="2"/>
      <c r="AA69" s="6"/>
    </row>
    <row r="70" ht="15.75" customHeight="1">
      <c r="A70" s="2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3"/>
      <c r="Q70" s="2"/>
      <c r="R70" s="2"/>
      <c r="S70" s="2"/>
      <c r="T70" s="2"/>
      <c r="U70" s="3"/>
      <c r="V70" s="4"/>
      <c r="W70" s="3"/>
      <c r="X70" s="2"/>
      <c r="Y70" s="5"/>
      <c r="Z70" s="2"/>
      <c r="AA70" s="6"/>
    </row>
    <row r="71" ht="15.75" customHeight="1">
      <c r="A71" s="2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3"/>
      <c r="Q71" s="2"/>
      <c r="R71" s="2"/>
      <c r="S71" s="2"/>
      <c r="T71" s="2"/>
      <c r="U71" s="3"/>
      <c r="V71" s="4"/>
      <c r="W71" s="3"/>
      <c r="X71" s="2"/>
      <c r="Y71" s="5"/>
      <c r="Z71" s="2"/>
      <c r="AA71" s="6"/>
    </row>
    <row r="72" ht="15.75" customHeight="1">
      <c r="A72" s="2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3"/>
      <c r="Q72" s="2"/>
      <c r="R72" s="2"/>
      <c r="S72" s="2"/>
      <c r="T72" s="2"/>
      <c r="U72" s="3"/>
      <c r="V72" s="4"/>
      <c r="W72" s="3"/>
      <c r="X72" s="2"/>
      <c r="Y72" s="5"/>
      <c r="Z72" s="2"/>
      <c r="AA72" s="6"/>
    </row>
    <row r="73" ht="15.75" customHeight="1">
      <c r="A73" s="2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3"/>
      <c r="Q73" s="2"/>
      <c r="R73" s="2"/>
      <c r="S73" s="2"/>
      <c r="T73" s="2"/>
      <c r="U73" s="3"/>
      <c r="V73" s="4"/>
      <c r="W73" s="3"/>
      <c r="X73" s="2"/>
      <c r="Y73" s="5"/>
      <c r="Z73" s="2"/>
      <c r="AA73" s="6"/>
    </row>
    <row r="74" ht="15.75" customHeight="1">
      <c r="A74" s="2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3"/>
      <c r="Q74" s="2"/>
      <c r="R74" s="2"/>
      <c r="S74" s="2"/>
      <c r="T74" s="2"/>
      <c r="U74" s="3"/>
      <c r="V74" s="4"/>
      <c r="W74" s="3"/>
      <c r="X74" s="2"/>
      <c r="Y74" s="5"/>
      <c r="Z74" s="2"/>
      <c r="AA74" s="6"/>
    </row>
    <row r="75" ht="15.75" customHeight="1">
      <c r="A75" s="2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3"/>
      <c r="Q75" s="2"/>
      <c r="R75" s="2"/>
      <c r="S75" s="2"/>
      <c r="T75" s="2"/>
      <c r="U75" s="3"/>
      <c r="V75" s="4"/>
      <c r="W75" s="3"/>
      <c r="X75" s="2"/>
      <c r="Y75" s="5"/>
      <c r="Z75" s="2"/>
      <c r="AA75" s="6"/>
    </row>
    <row r="76" ht="15.75" customHeight="1">
      <c r="A76" s="2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3"/>
      <c r="Q76" s="2"/>
      <c r="R76" s="2"/>
      <c r="S76" s="2"/>
      <c r="T76" s="2"/>
      <c r="U76" s="3"/>
      <c r="V76" s="4"/>
      <c r="W76" s="3"/>
      <c r="X76" s="2"/>
      <c r="Y76" s="5"/>
      <c r="Z76" s="2"/>
      <c r="AA76" s="6"/>
    </row>
    <row r="77" ht="15.75" customHeight="1">
      <c r="A77" s="2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3"/>
      <c r="Q77" s="2"/>
      <c r="R77" s="2"/>
      <c r="S77" s="2"/>
      <c r="T77" s="2"/>
      <c r="U77" s="3"/>
      <c r="V77" s="4"/>
      <c r="W77" s="3"/>
      <c r="X77" s="2"/>
      <c r="Y77" s="5"/>
      <c r="Z77" s="2"/>
      <c r="AA77" s="6"/>
    </row>
    <row r="78" ht="15.75" customHeight="1">
      <c r="A78" s="2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3"/>
      <c r="Q78" s="2"/>
      <c r="R78" s="2"/>
      <c r="S78" s="2"/>
      <c r="T78" s="2"/>
      <c r="U78" s="3"/>
      <c r="V78" s="4"/>
      <c r="W78" s="3"/>
      <c r="X78" s="2"/>
      <c r="Y78" s="5"/>
      <c r="Z78" s="2"/>
      <c r="AA78" s="6"/>
    </row>
    <row r="79" ht="15.75" customHeight="1">
      <c r="A79" s="2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3"/>
      <c r="Q79" s="2"/>
      <c r="R79" s="2"/>
      <c r="S79" s="2"/>
      <c r="T79" s="2"/>
      <c r="U79" s="3"/>
      <c r="V79" s="4"/>
      <c r="W79" s="3"/>
      <c r="X79" s="2"/>
      <c r="Y79" s="5"/>
      <c r="Z79" s="2"/>
      <c r="AA79" s="6"/>
    </row>
    <row r="80" ht="15.75" customHeight="1">
      <c r="A80" s="2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3"/>
      <c r="Q80" s="2"/>
      <c r="R80" s="2"/>
      <c r="S80" s="2"/>
      <c r="T80" s="2"/>
      <c r="U80" s="3"/>
      <c r="V80" s="4"/>
      <c r="W80" s="3"/>
      <c r="X80" s="2"/>
      <c r="Y80" s="5"/>
      <c r="Z80" s="2"/>
      <c r="AA80" s="6"/>
    </row>
    <row r="81" ht="15.75" customHeight="1">
      <c r="A81" s="2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3"/>
      <c r="Q81" s="2"/>
      <c r="R81" s="2"/>
      <c r="S81" s="2"/>
      <c r="T81" s="2"/>
      <c r="U81" s="3"/>
      <c r="V81" s="4"/>
      <c r="W81" s="3"/>
      <c r="X81" s="2"/>
      <c r="Y81" s="5"/>
      <c r="Z81" s="2"/>
      <c r="AA81" s="6"/>
    </row>
    <row r="82" ht="15.75" customHeight="1">
      <c r="A82" s="2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3"/>
      <c r="Q82" s="2"/>
      <c r="R82" s="2"/>
      <c r="S82" s="2"/>
      <c r="T82" s="2"/>
      <c r="U82" s="3"/>
      <c r="V82" s="4"/>
      <c r="W82" s="3"/>
      <c r="X82" s="2"/>
      <c r="Y82" s="5"/>
      <c r="Z82" s="2"/>
      <c r="AA82" s="6"/>
    </row>
    <row r="83" ht="15.75" customHeight="1">
      <c r="A83" s="2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3"/>
      <c r="Q83" s="2"/>
      <c r="R83" s="2"/>
      <c r="S83" s="2"/>
      <c r="T83" s="2"/>
      <c r="U83" s="3"/>
      <c r="V83" s="4"/>
      <c r="W83" s="3"/>
      <c r="X83" s="2"/>
      <c r="Y83" s="5"/>
      <c r="Z83" s="2"/>
      <c r="AA83" s="6"/>
    </row>
    <row r="84" ht="15.75" customHeight="1">
      <c r="A84" s="2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3"/>
      <c r="Q84" s="2"/>
      <c r="R84" s="2"/>
      <c r="S84" s="2"/>
      <c r="T84" s="2"/>
      <c r="U84" s="3"/>
      <c r="V84" s="4"/>
      <c r="W84" s="3"/>
      <c r="X84" s="2"/>
      <c r="Y84" s="5"/>
      <c r="Z84" s="2"/>
      <c r="AA84" s="6"/>
    </row>
    <row r="85" ht="15.75" customHeight="1">
      <c r="A85" s="2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3"/>
      <c r="Q85" s="2"/>
      <c r="R85" s="2"/>
      <c r="S85" s="2"/>
      <c r="T85" s="2"/>
      <c r="U85" s="3"/>
      <c r="V85" s="4"/>
      <c r="W85" s="3"/>
      <c r="X85" s="2"/>
      <c r="Y85" s="5"/>
      <c r="Z85" s="2"/>
      <c r="AA85" s="6"/>
    </row>
    <row r="86" ht="15.75" customHeight="1">
      <c r="A86" s="2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3"/>
      <c r="Q86" s="2"/>
      <c r="R86" s="2"/>
      <c r="S86" s="2"/>
      <c r="T86" s="2"/>
      <c r="U86" s="3"/>
      <c r="V86" s="4"/>
      <c r="W86" s="3"/>
      <c r="X86" s="2"/>
      <c r="Y86" s="5"/>
      <c r="Z86" s="2"/>
      <c r="AA86" s="6"/>
    </row>
    <row r="87" ht="15.75" customHeight="1">
      <c r="A87" s="2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3"/>
      <c r="Q87" s="2"/>
      <c r="R87" s="2"/>
      <c r="S87" s="2"/>
      <c r="T87" s="2"/>
      <c r="U87" s="3"/>
      <c r="V87" s="4"/>
      <c r="W87" s="3"/>
      <c r="X87" s="2"/>
      <c r="Y87" s="5"/>
      <c r="Z87" s="2"/>
      <c r="AA87" s="6"/>
    </row>
    <row r="88" ht="15.75" customHeight="1">
      <c r="A88" s="2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3"/>
      <c r="Q88" s="2"/>
      <c r="R88" s="2"/>
      <c r="S88" s="2"/>
      <c r="T88" s="2"/>
      <c r="U88" s="3"/>
      <c r="V88" s="4"/>
      <c r="W88" s="3"/>
      <c r="X88" s="2"/>
      <c r="Y88" s="5"/>
      <c r="Z88" s="2"/>
      <c r="AA88" s="6"/>
    </row>
    <row r="89" ht="15.75" customHeight="1">
      <c r="A89" s="2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3"/>
      <c r="Q89" s="2"/>
      <c r="R89" s="2"/>
      <c r="S89" s="2"/>
      <c r="T89" s="2"/>
      <c r="U89" s="3"/>
      <c r="V89" s="4"/>
      <c r="W89" s="3"/>
      <c r="X89" s="2"/>
      <c r="Y89" s="5"/>
      <c r="Z89" s="2"/>
      <c r="AA89" s="6"/>
    </row>
    <row r="90" ht="15.75" customHeight="1">
      <c r="A90" s="2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3"/>
      <c r="Q90" s="2"/>
      <c r="R90" s="2"/>
      <c r="S90" s="2"/>
      <c r="T90" s="2"/>
      <c r="U90" s="3"/>
      <c r="V90" s="4"/>
      <c r="W90" s="3"/>
      <c r="X90" s="2"/>
      <c r="Y90" s="5"/>
      <c r="Z90" s="2"/>
      <c r="AA90" s="6"/>
    </row>
    <row r="91" ht="15.75" customHeight="1">
      <c r="A91" s="2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3"/>
      <c r="Q91" s="2"/>
      <c r="R91" s="2"/>
      <c r="S91" s="2"/>
      <c r="T91" s="2"/>
      <c r="U91" s="3"/>
      <c r="V91" s="4"/>
      <c r="W91" s="3"/>
      <c r="X91" s="2"/>
      <c r="Y91" s="5"/>
      <c r="Z91" s="2"/>
      <c r="AA91" s="6"/>
    </row>
    <row r="92" ht="15.75" customHeight="1">
      <c r="A92" s="2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3"/>
      <c r="Q92" s="2"/>
      <c r="R92" s="2"/>
      <c r="S92" s="2"/>
      <c r="T92" s="2"/>
      <c r="U92" s="3"/>
      <c r="V92" s="4"/>
      <c r="W92" s="3"/>
      <c r="X92" s="2"/>
      <c r="Y92" s="5"/>
      <c r="Z92" s="2"/>
      <c r="AA92" s="6"/>
    </row>
    <row r="93" ht="15.75" customHeight="1">
      <c r="A93" s="2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3"/>
      <c r="Q93" s="2"/>
      <c r="R93" s="2"/>
      <c r="S93" s="2"/>
      <c r="T93" s="2"/>
      <c r="U93" s="3"/>
      <c r="V93" s="4"/>
      <c r="W93" s="3"/>
      <c r="X93" s="2"/>
      <c r="Y93" s="5"/>
      <c r="Z93" s="2"/>
      <c r="AA93" s="6"/>
    </row>
    <row r="94" ht="15.75" customHeight="1">
      <c r="A94" s="2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3"/>
      <c r="Q94" s="2"/>
      <c r="R94" s="2"/>
      <c r="S94" s="2"/>
      <c r="T94" s="2"/>
      <c r="U94" s="3"/>
      <c r="V94" s="4"/>
      <c r="W94" s="3"/>
      <c r="X94" s="2"/>
      <c r="Y94" s="5"/>
      <c r="Z94" s="2"/>
      <c r="AA94" s="6"/>
    </row>
    <row r="95" ht="15.75" customHeight="1">
      <c r="A95" s="2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3"/>
      <c r="Q95" s="2"/>
      <c r="R95" s="2"/>
      <c r="S95" s="2"/>
      <c r="T95" s="2"/>
      <c r="U95" s="3"/>
      <c r="V95" s="4"/>
      <c r="W95" s="3"/>
      <c r="X95" s="2"/>
      <c r="Y95" s="5"/>
      <c r="Z95" s="2"/>
      <c r="AA95" s="6"/>
    </row>
    <row r="96" ht="15.75" customHeight="1">
      <c r="A96" s="2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3"/>
      <c r="Q96" s="2"/>
      <c r="R96" s="2"/>
      <c r="S96" s="2"/>
      <c r="T96" s="2"/>
      <c r="U96" s="3"/>
      <c r="V96" s="4"/>
      <c r="W96" s="3"/>
      <c r="X96" s="2"/>
      <c r="Y96" s="5"/>
      <c r="Z96" s="2"/>
      <c r="AA96" s="6"/>
    </row>
    <row r="97" ht="15.75" customHeight="1">
      <c r="A97" s="2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3"/>
      <c r="Q97" s="2"/>
      <c r="R97" s="2"/>
      <c r="S97" s="2"/>
      <c r="T97" s="2"/>
      <c r="U97" s="3"/>
      <c r="V97" s="4"/>
      <c r="W97" s="3"/>
      <c r="X97" s="2"/>
      <c r="Y97" s="5"/>
      <c r="Z97" s="2"/>
      <c r="AA97" s="6"/>
    </row>
    <row r="98" ht="15.75" customHeight="1">
      <c r="A98" s="2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3"/>
      <c r="Q98" s="2"/>
      <c r="R98" s="2"/>
      <c r="S98" s="2"/>
      <c r="T98" s="2"/>
      <c r="U98" s="3"/>
      <c r="V98" s="4"/>
      <c r="W98" s="3"/>
      <c r="X98" s="2"/>
      <c r="Y98" s="5"/>
      <c r="Z98" s="2"/>
      <c r="AA98" s="6"/>
    </row>
    <row r="99" ht="15.75" customHeight="1">
      <c r="A99" s="2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3"/>
      <c r="Q99" s="2"/>
      <c r="R99" s="2"/>
      <c r="S99" s="2"/>
      <c r="T99" s="2"/>
      <c r="U99" s="3"/>
      <c r="V99" s="4"/>
      <c r="W99" s="3"/>
      <c r="X99" s="2"/>
      <c r="Y99" s="5"/>
      <c r="Z99" s="2"/>
      <c r="AA99" s="6"/>
    </row>
    <row r="100" ht="15.75" customHeight="1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3"/>
      <c r="Q100" s="2"/>
      <c r="R100" s="2"/>
      <c r="S100" s="2"/>
      <c r="T100" s="2"/>
      <c r="U100" s="3"/>
      <c r="V100" s="4"/>
      <c r="W100" s="3"/>
      <c r="X100" s="2"/>
      <c r="Y100" s="5"/>
      <c r="Z100" s="2"/>
      <c r="AA100" s="6"/>
    </row>
    <row r="101" ht="15.75" customHeight="1">
      <c r="A101" s="2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3"/>
      <c r="Q101" s="2"/>
      <c r="R101" s="2"/>
      <c r="S101" s="2"/>
      <c r="T101" s="2"/>
      <c r="U101" s="3"/>
      <c r="V101" s="4"/>
      <c r="W101" s="3"/>
      <c r="X101" s="2"/>
      <c r="Y101" s="5"/>
      <c r="Z101" s="2"/>
      <c r="AA101" s="6"/>
    </row>
    <row r="102" ht="15.75" customHeight="1">
      <c r="A102" s="2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3"/>
      <c r="Q102" s="2"/>
      <c r="R102" s="2"/>
      <c r="S102" s="2"/>
      <c r="T102" s="2"/>
      <c r="U102" s="3"/>
      <c r="V102" s="4"/>
      <c r="W102" s="3"/>
      <c r="X102" s="2"/>
      <c r="Y102" s="5"/>
      <c r="Z102" s="2"/>
      <c r="AA102" s="6"/>
    </row>
    <row r="103" ht="15.75" customHeight="1">
      <c r="A103" s="2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3"/>
      <c r="Q103" s="2"/>
      <c r="R103" s="2"/>
      <c r="S103" s="2"/>
      <c r="T103" s="2"/>
      <c r="U103" s="3"/>
      <c r="V103" s="4"/>
      <c r="W103" s="3"/>
      <c r="X103" s="2"/>
      <c r="Y103" s="5"/>
      <c r="Z103" s="2"/>
      <c r="AA103" s="6"/>
    </row>
    <row r="104" ht="15.75" customHeight="1">
      <c r="A104" s="2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3"/>
      <c r="Q104" s="2"/>
      <c r="R104" s="2"/>
      <c r="S104" s="2"/>
      <c r="T104" s="2"/>
      <c r="U104" s="3"/>
      <c r="V104" s="4"/>
      <c r="W104" s="3"/>
      <c r="X104" s="2"/>
      <c r="Y104" s="5"/>
      <c r="Z104" s="2"/>
      <c r="AA104" s="6"/>
    </row>
    <row r="105" ht="15.75" customHeight="1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3"/>
      <c r="Q105" s="2"/>
      <c r="R105" s="2"/>
      <c r="S105" s="2"/>
      <c r="T105" s="2"/>
      <c r="U105" s="3"/>
      <c r="V105" s="4"/>
      <c r="W105" s="3"/>
      <c r="X105" s="2"/>
      <c r="Y105" s="5"/>
      <c r="Z105" s="2"/>
      <c r="AA105" s="6"/>
    </row>
    <row r="106" ht="15.75" customHeight="1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3"/>
      <c r="Q106" s="2"/>
      <c r="R106" s="2"/>
      <c r="S106" s="2"/>
      <c r="T106" s="2"/>
      <c r="U106" s="3"/>
      <c r="V106" s="4"/>
      <c r="W106" s="3"/>
      <c r="X106" s="2"/>
      <c r="Y106" s="5"/>
      <c r="Z106" s="2"/>
      <c r="AA106" s="6"/>
    </row>
    <row r="107" ht="15.75" customHeight="1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3"/>
      <c r="Q107" s="2"/>
      <c r="R107" s="2"/>
      <c r="S107" s="2"/>
      <c r="T107" s="2"/>
      <c r="U107" s="3"/>
      <c r="V107" s="4"/>
      <c r="W107" s="3"/>
      <c r="X107" s="2"/>
      <c r="Y107" s="5"/>
      <c r="Z107" s="2"/>
      <c r="AA107" s="6"/>
    </row>
    <row r="108" ht="15.75" customHeight="1">
      <c r="A108" s="2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3"/>
      <c r="Q108" s="2"/>
      <c r="R108" s="2"/>
      <c r="S108" s="2"/>
      <c r="T108" s="2"/>
      <c r="U108" s="3"/>
      <c r="V108" s="4"/>
      <c r="W108" s="3"/>
      <c r="X108" s="2"/>
      <c r="Y108" s="5"/>
      <c r="Z108" s="2"/>
      <c r="AA108" s="6"/>
    </row>
    <row r="109" ht="15.75" customHeight="1">
      <c r="A109" s="2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3"/>
      <c r="Q109" s="2"/>
      <c r="R109" s="2"/>
      <c r="S109" s="2"/>
      <c r="T109" s="2"/>
      <c r="U109" s="3"/>
      <c r="V109" s="4"/>
      <c r="W109" s="3"/>
      <c r="X109" s="2"/>
      <c r="Y109" s="5"/>
      <c r="Z109" s="2"/>
      <c r="AA109" s="6"/>
    </row>
    <row r="110" ht="15.75" customHeight="1">
      <c r="A110" s="2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3"/>
      <c r="Q110" s="2"/>
      <c r="R110" s="2"/>
      <c r="S110" s="2"/>
      <c r="T110" s="2"/>
      <c r="U110" s="3"/>
      <c r="V110" s="4"/>
      <c r="W110" s="3"/>
      <c r="X110" s="2"/>
      <c r="Y110" s="5"/>
      <c r="Z110" s="2"/>
      <c r="AA110" s="6"/>
    </row>
    <row r="111" ht="15.75" customHeight="1">
      <c r="A111" s="2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3"/>
      <c r="Q111" s="2"/>
      <c r="R111" s="2"/>
      <c r="S111" s="2"/>
      <c r="T111" s="2"/>
      <c r="U111" s="3"/>
      <c r="V111" s="4"/>
      <c r="W111" s="3"/>
      <c r="X111" s="2"/>
      <c r="Y111" s="5"/>
      <c r="Z111" s="2"/>
      <c r="AA111" s="6"/>
    </row>
    <row r="112" ht="15.75" customHeight="1">
      <c r="A112" s="2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3"/>
      <c r="Q112" s="2"/>
      <c r="R112" s="2"/>
      <c r="S112" s="2"/>
      <c r="T112" s="2"/>
      <c r="U112" s="3"/>
      <c r="V112" s="4"/>
      <c r="W112" s="3"/>
      <c r="X112" s="2"/>
      <c r="Y112" s="5"/>
      <c r="Z112" s="2"/>
      <c r="AA112" s="6"/>
    </row>
    <row r="113" ht="15.75" customHeight="1">
      <c r="A113" s="2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3"/>
      <c r="Q113" s="2"/>
      <c r="R113" s="2"/>
      <c r="S113" s="2"/>
      <c r="T113" s="2"/>
      <c r="U113" s="3"/>
      <c r="V113" s="4"/>
      <c r="W113" s="3"/>
      <c r="X113" s="2"/>
      <c r="Y113" s="5"/>
      <c r="Z113" s="2"/>
      <c r="AA113" s="6"/>
    </row>
    <row r="114" ht="15.75" customHeight="1">
      <c r="A114" s="2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3"/>
      <c r="Q114" s="2"/>
      <c r="R114" s="2"/>
      <c r="S114" s="2"/>
      <c r="T114" s="2"/>
      <c r="U114" s="3"/>
      <c r="V114" s="4"/>
      <c r="W114" s="3"/>
      <c r="X114" s="2"/>
      <c r="Y114" s="5"/>
      <c r="Z114" s="2"/>
      <c r="AA114" s="6"/>
    </row>
    <row r="115" ht="15.75" customHeight="1">
      <c r="A115" s="2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3"/>
      <c r="Q115" s="2"/>
      <c r="R115" s="2"/>
      <c r="S115" s="2"/>
      <c r="T115" s="2"/>
      <c r="U115" s="3"/>
      <c r="V115" s="4"/>
      <c r="W115" s="3"/>
      <c r="X115" s="2"/>
      <c r="Y115" s="5"/>
      <c r="Z115" s="2"/>
      <c r="AA115" s="6"/>
    </row>
    <row r="116" ht="15.75" customHeight="1">
      <c r="A116" s="2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3"/>
      <c r="Q116" s="2"/>
      <c r="R116" s="2"/>
      <c r="S116" s="2"/>
      <c r="T116" s="2"/>
      <c r="U116" s="3"/>
      <c r="V116" s="4"/>
      <c r="W116" s="3"/>
      <c r="X116" s="2"/>
      <c r="Y116" s="5"/>
      <c r="Z116" s="2"/>
      <c r="AA116" s="6"/>
    </row>
    <row r="117" ht="15.75" customHeight="1">
      <c r="A117" s="2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3"/>
      <c r="Q117" s="2"/>
      <c r="R117" s="2"/>
      <c r="S117" s="2"/>
      <c r="T117" s="2"/>
      <c r="U117" s="3"/>
      <c r="V117" s="4"/>
      <c r="W117" s="3"/>
      <c r="X117" s="2"/>
      <c r="Y117" s="5"/>
      <c r="Z117" s="2"/>
      <c r="AA117" s="6"/>
    </row>
    <row r="118" ht="15.75" customHeight="1">
      <c r="A118" s="2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3"/>
      <c r="Q118" s="2"/>
      <c r="R118" s="2"/>
      <c r="S118" s="2"/>
      <c r="T118" s="2"/>
      <c r="U118" s="3"/>
      <c r="V118" s="4"/>
      <c r="W118" s="3"/>
      <c r="X118" s="2"/>
      <c r="Y118" s="5"/>
      <c r="Z118" s="2"/>
      <c r="AA118" s="6"/>
    </row>
    <row r="119" ht="15.75" customHeight="1">
      <c r="A119" s="2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3"/>
      <c r="Q119" s="2"/>
      <c r="R119" s="2"/>
      <c r="S119" s="2"/>
      <c r="T119" s="2"/>
      <c r="U119" s="3"/>
      <c r="V119" s="4"/>
      <c r="W119" s="3"/>
      <c r="X119" s="2"/>
      <c r="Y119" s="5"/>
      <c r="Z119" s="2"/>
      <c r="AA119" s="6"/>
    </row>
    <row r="120" ht="15.75" customHeight="1">
      <c r="A120" s="2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3"/>
      <c r="Q120" s="2"/>
      <c r="R120" s="2"/>
      <c r="S120" s="2"/>
      <c r="T120" s="2"/>
      <c r="U120" s="3"/>
      <c r="V120" s="4"/>
      <c r="W120" s="3"/>
      <c r="X120" s="2"/>
      <c r="Y120" s="5"/>
      <c r="Z120" s="2"/>
      <c r="AA120" s="6"/>
    </row>
    <row r="121" ht="15.75" customHeight="1">
      <c r="A121" s="2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3"/>
      <c r="Q121" s="2"/>
      <c r="R121" s="2"/>
      <c r="S121" s="2"/>
      <c r="T121" s="2"/>
      <c r="U121" s="3"/>
      <c r="V121" s="4"/>
      <c r="W121" s="3"/>
      <c r="X121" s="2"/>
      <c r="Y121" s="5"/>
      <c r="Z121" s="2"/>
      <c r="AA121" s="6"/>
    </row>
    <row r="122" ht="15.75" customHeight="1">
      <c r="A122" s="2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3"/>
      <c r="Q122" s="2"/>
      <c r="R122" s="2"/>
      <c r="S122" s="2"/>
      <c r="T122" s="2"/>
      <c r="U122" s="3"/>
      <c r="V122" s="4"/>
      <c r="W122" s="3"/>
      <c r="X122" s="2"/>
      <c r="Y122" s="5"/>
      <c r="Z122" s="2"/>
      <c r="AA122" s="6"/>
    </row>
    <row r="123" ht="15.75" customHeight="1">
      <c r="A123" s="2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3"/>
      <c r="Q123" s="2"/>
      <c r="R123" s="2"/>
      <c r="S123" s="2"/>
      <c r="T123" s="2"/>
      <c r="U123" s="3"/>
      <c r="V123" s="4"/>
      <c r="W123" s="3"/>
      <c r="X123" s="2"/>
      <c r="Y123" s="5"/>
      <c r="Z123" s="2"/>
      <c r="AA123" s="6"/>
    </row>
    <row r="124" ht="15.75" customHeight="1">
      <c r="A124" s="2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3"/>
      <c r="Q124" s="2"/>
      <c r="R124" s="2"/>
      <c r="S124" s="2"/>
      <c r="T124" s="2"/>
      <c r="U124" s="3"/>
      <c r="V124" s="4"/>
      <c r="W124" s="3"/>
      <c r="X124" s="2"/>
      <c r="Y124" s="5"/>
      <c r="Z124" s="2"/>
      <c r="AA124" s="6"/>
    </row>
    <row r="125" ht="15.75" customHeight="1">
      <c r="A125" s="2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3"/>
      <c r="Q125" s="2"/>
      <c r="R125" s="2"/>
      <c r="S125" s="2"/>
      <c r="T125" s="2"/>
      <c r="U125" s="3"/>
      <c r="V125" s="4"/>
      <c r="W125" s="3"/>
      <c r="X125" s="2"/>
      <c r="Y125" s="5"/>
      <c r="Z125" s="2"/>
      <c r="AA125" s="6"/>
    </row>
    <row r="126" ht="15.75" customHeight="1">
      <c r="A126" s="2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3"/>
      <c r="Q126" s="2"/>
      <c r="R126" s="2"/>
      <c r="S126" s="2"/>
      <c r="T126" s="2"/>
      <c r="U126" s="3"/>
      <c r="V126" s="4"/>
      <c r="W126" s="3"/>
      <c r="X126" s="2"/>
      <c r="Y126" s="5"/>
      <c r="Z126" s="2"/>
      <c r="AA126" s="6"/>
    </row>
    <row r="127" ht="15.75" customHeight="1">
      <c r="A127" s="2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3"/>
      <c r="Q127" s="2"/>
      <c r="R127" s="2"/>
      <c r="S127" s="2"/>
      <c r="T127" s="2"/>
      <c r="U127" s="3"/>
      <c r="V127" s="4"/>
      <c r="W127" s="3"/>
      <c r="X127" s="2"/>
      <c r="Y127" s="5"/>
      <c r="Z127" s="2"/>
      <c r="AA127" s="6"/>
    </row>
    <row r="128" ht="15.75" customHeight="1">
      <c r="A128" s="2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3"/>
      <c r="Q128" s="2"/>
      <c r="R128" s="2"/>
      <c r="S128" s="2"/>
      <c r="T128" s="2"/>
      <c r="U128" s="3"/>
      <c r="V128" s="4"/>
      <c r="W128" s="3"/>
      <c r="X128" s="2"/>
      <c r="Y128" s="5"/>
      <c r="Z128" s="2"/>
      <c r="AA128" s="6"/>
    </row>
    <row r="129" ht="15.75" customHeight="1">
      <c r="A129" s="2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3"/>
      <c r="Q129" s="2"/>
      <c r="R129" s="2"/>
      <c r="S129" s="2"/>
      <c r="T129" s="2"/>
      <c r="U129" s="3"/>
      <c r="V129" s="4"/>
      <c r="W129" s="3"/>
      <c r="X129" s="2"/>
      <c r="Y129" s="5"/>
      <c r="Z129" s="2"/>
      <c r="AA129" s="6"/>
    </row>
    <row r="130" ht="15.75" customHeight="1">
      <c r="A130" s="2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3"/>
      <c r="Q130" s="2"/>
      <c r="R130" s="2"/>
      <c r="S130" s="2"/>
      <c r="T130" s="2"/>
      <c r="U130" s="3"/>
      <c r="V130" s="4"/>
      <c r="W130" s="3"/>
      <c r="X130" s="2"/>
      <c r="Y130" s="5"/>
      <c r="Z130" s="2"/>
      <c r="AA130" s="6"/>
    </row>
    <row r="131" ht="15.75" customHeight="1">
      <c r="A131" s="2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3"/>
      <c r="Q131" s="2"/>
      <c r="R131" s="2"/>
      <c r="S131" s="2"/>
      <c r="T131" s="2"/>
      <c r="U131" s="3"/>
      <c r="V131" s="4"/>
      <c r="W131" s="3"/>
      <c r="X131" s="2"/>
      <c r="Y131" s="5"/>
      <c r="Z131" s="2"/>
      <c r="AA131" s="6"/>
    </row>
    <row r="132" ht="15.75" customHeight="1">
      <c r="A132" s="2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3"/>
      <c r="Q132" s="2"/>
      <c r="R132" s="2"/>
      <c r="S132" s="2"/>
      <c r="T132" s="2"/>
      <c r="U132" s="3"/>
      <c r="V132" s="4"/>
      <c r="W132" s="3"/>
      <c r="X132" s="2"/>
      <c r="Y132" s="5"/>
      <c r="Z132" s="2"/>
      <c r="AA132" s="6"/>
    </row>
    <row r="133" ht="15.75" customHeight="1">
      <c r="A133" s="2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3"/>
      <c r="Q133" s="2"/>
      <c r="R133" s="2"/>
      <c r="S133" s="2"/>
      <c r="T133" s="2"/>
      <c r="U133" s="3"/>
      <c r="V133" s="4"/>
      <c r="W133" s="3"/>
      <c r="X133" s="2"/>
      <c r="Y133" s="5"/>
      <c r="Z133" s="2"/>
      <c r="AA133" s="6"/>
    </row>
    <row r="134" ht="15.75" customHeight="1">
      <c r="A134" s="2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3"/>
      <c r="Q134" s="2"/>
      <c r="R134" s="2"/>
      <c r="S134" s="2"/>
      <c r="T134" s="2"/>
      <c r="U134" s="3"/>
      <c r="V134" s="4"/>
      <c r="W134" s="3"/>
      <c r="X134" s="2"/>
      <c r="Y134" s="5"/>
      <c r="Z134" s="2"/>
      <c r="AA134" s="6"/>
    </row>
    <row r="135" ht="15.75" customHeight="1">
      <c r="A135" s="2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3"/>
      <c r="Q135" s="2"/>
      <c r="R135" s="2"/>
      <c r="S135" s="2"/>
      <c r="T135" s="2"/>
      <c r="U135" s="3"/>
      <c r="V135" s="4"/>
      <c r="W135" s="3"/>
      <c r="X135" s="2"/>
      <c r="Y135" s="5"/>
      <c r="Z135" s="2"/>
      <c r="AA135" s="6"/>
    </row>
    <row r="136" ht="15.75" customHeight="1">
      <c r="A136" s="2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3"/>
      <c r="Q136" s="2"/>
      <c r="R136" s="2"/>
      <c r="S136" s="2"/>
      <c r="T136" s="2"/>
      <c r="U136" s="3"/>
      <c r="V136" s="4"/>
      <c r="W136" s="3"/>
      <c r="X136" s="2"/>
      <c r="Y136" s="5"/>
      <c r="Z136" s="2"/>
      <c r="AA136" s="6"/>
    </row>
    <row r="137" ht="15.75" customHeight="1">
      <c r="A137" s="2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3"/>
      <c r="Q137" s="2"/>
      <c r="R137" s="2"/>
      <c r="S137" s="2"/>
      <c r="T137" s="2"/>
      <c r="U137" s="3"/>
      <c r="V137" s="4"/>
      <c r="W137" s="3"/>
      <c r="X137" s="2"/>
      <c r="Y137" s="5"/>
      <c r="Z137" s="2"/>
      <c r="AA137" s="6"/>
    </row>
    <row r="138" ht="15.75" customHeight="1">
      <c r="A138" s="2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3"/>
      <c r="Q138" s="2"/>
      <c r="R138" s="2"/>
      <c r="S138" s="2"/>
      <c r="T138" s="2"/>
      <c r="U138" s="3"/>
      <c r="V138" s="4"/>
      <c r="W138" s="3"/>
      <c r="X138" s="2"/>
      <c r="Y138" s="5"/>
      <c r="Z138" s="2"/>
      <c r="AA138" s="6"/>
    </row>
    <row r="139" ht="15.75" customHeight="1">
      <c r="A139" s="2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3"/>
      <c r="Q139" s="2"/>
      <c r="R139" s="2"/>
      <c r="S139" s="2"/>
      <c r="T139" s="2"/>
      <c r="U139" s="3"/>
      <c r="V139" s="4"/>
      <c r="W139" s="3"/>
      <c r="X139" s="2"/>
      <c r="Y139" s="5"/>
      <c r="Z139" s="2"/>
      <c r="AA139" s="6"/>
    </row>
    <row r="140" ht="15.75" customHeight="1">
      <c r="A140" s="2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3"/>
      <c r="Q140" s="2"/>
      <c r="R140" s="2"/>
      <c r="S140" s="2"/>
      <c r="T140" s="2"/>
      <c r="U140" s="3"/>
      <c r="V140" s="4"/>
      <c r="W140" s="3"/>
      <c r="X140" s="2"/>
      <c r="Y140" s="5"/>
      <c r="Z140" s="2"/>
      <c r="AA140" s="6"/>
    </row>
    <row r="141" ht="15.75" customHeight="1">
      <c r="A141" s="2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3"/>
      <c r="Q141" s="2"/>
      <c r="R141" s="2"/>
      <c r="S141" s="2"/>
      <c r="T141" s="2"/>
      <c r="U141" s="3"/>
      <c r="V141" s="4"/>
      <c r="W141" s="3"/>
      <c r="X141" s="2"/>
      <c r="Y141" s="5"/>
      <c r="Z141" s="2"/>
      <c r="AA141" s="6"/>
    </row>
    <row r="142" ht="15.75" customHeight="1">
      <c r="A142" s="2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3"/>
      <c r="Q142" s="2"/>
      <c r="R142" s="2"/>
      <c r="S142" s="2"/>
      <c r="T142" s="2"/>
      <c r="U142" s="3"/>
      <c r="V142" s="4"/>
      <c r="W142" s="3"/>
      <c r="X142" s="2"/>
      <c r="Y142" s="5"/>
      <c r="Z142" s="2"/>
      <c r="AA142" s="6"/>
    </row>
    <row r="143" ht="15.75" customHeight="1">
      <c r="A143" s="2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3"/>
      <c r="Q143" s="2"/>
      <c r="R143" s="2"/>
      <c r="S143" s="2"/>
      <c r="T143" s="2"/>
      <c r="U143" s="3"/>
      <c r="V143" s="4"/>
      <c r="W143" s="3"/>
      <c r="X143" s="2"/>
      <c r="Y143" s="5"/>
      <c r="Z143" s="2"/>
      <c r="AA143" s="6"/>
    </row>
    <row r="144" ht="15.75" customHeight="1">
      <c r="A144" s="2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3"/>
      <c r="Q144" s="2"/>
      <c r="R144" s="2"/>
      <c r="S144" s="2"/>
      <c r="T144" s="2"/>
      <c r="U144" s="3"/>
      <c r="V144" s="4"/>
      <c r="W144" s="3"/>
      <c r="X144" s="2"/>
      <c r="Y144" s="5"/>
      <c r="Z144" s="2"/>
      <c r="AA144" s="6"/>
    </row>
    <row r="145" ht="15.75" customHeight="1">
      <c r="A145" s="2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3"/>
      <c r="Q145" s="2"/>
      <c r="R145" s="2"/>
      <c r="S145" s="2"/>
      <c r="T145" s="2"/>
      <c r="U145" s="3"/>
      <c r="V145" s="4"/>
      <c r="W145" s="3"/>
      <c r="X145" s="2"/>
      <c r="Y145" s="5"/>
      <c r="Z145" s="2"/>
      <c r="AA145" s="6"/>
    </row>
    <row r="146" ht="15.75" customHeight="1">
      <c r="A146" s="2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3"/>
      <c r="Q146" s="2"/>
      <c r="R146" s="2"/>
      <c r="S146" s="2"/>
      <c r="T146" s="2"/>
      <c r="U146" s="3"/>
      <c r="V146" s="4"/>
      <c r="W146" s="3"/>
      <c r="X146" s="2"/>
      <c r="Y146" s="5"/>
      <c r="Z146" s="2"/>
      <c r="AA146" s="6"/>
    </row>
    <row r="147" ht="15.75" customHeight="1">
      <c r="A147" s="2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3"/>
      <c r="Q147" s="2"/>
      <c r="R147" s="2"/>
      <c r="S147" s="2"/>
      <c r="T147" s="2"/>
      <c r="U147" s="3"/>
      <c r="V147" s="4"/>
      <c r="W147" s="3"/>
      <c r="X147" s="2"/>
      <c r="Y147" s="5"/>
      <c r="Z147" s="2"/>
      <c r="AA147" s="6"/>
    </row>
    <row r="148" ht="15.75" customHeight="1">
      <c r="A148" s="2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3"/>
      <c r="Q148" s="2"/>
      <c r="R148" s="2"/>
      <c r="S148" s="2"/>
      <c r="T148" s="2"/>
      <c r="U148" s="3"/>
      <c r="V148" s="4"/>
      <c r="W148" s="3"/>
      <c r="X148" s="2"/>
      <c r="Y148" s="5"/>
      <c r="Z148" s="2"/>
      <c r="AA148" s="6"/>
    </row>
    <row r="149" ht="15.75" customHeight="1">
      <c r="A149" s="2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3"/>
      <c r="Q149" s="2"/>
      <c r="R149" s="2"/>
      <c r="S149" s="2"/>
      <c r="T149" s="2"/>
      <c r="U149" s="3"/>
      <c r="V149" s="4"/>
      <c r="W149" s="3"/>
      <c r="X149" s="2"/>
      <c r="Y149" s="5"/>
      <c r="Z149" s="2"/>
      <c r="AA149" s="6"/>
    </row>
    <row r="150" ht="15.75" customHeight="1">
      <c r="A150" s="2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3"/>
      <c r="Q150" s="2"/>
      <c r="R150" s="2"/>
      <c r="S150" s="2"/>
      <c r="T150" s="2"/>
      <c r="U150" s="3"/>
      <c r="V150" s="4"/>
      <c r="W150" s="3"/>
      <c r="X150" s="2"/>
      <c r="Y150" s="5"/>
      <c r="Z150" s="2"/>
      <c r="AA150" s="6"/>
    </row>
    <row r="151" ht="15.75" customHeight="1">
      <c r="A151" s="2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3"/>
      <c r="Q151" s="2"/>
      <c r="R151" s="2"/>
      <c r="S151" s="2"/>
      <c r="T151" s="2"/>
      <c r="U151" s="3"/>
      <c r="V151" s="4"/>
      <c r="W151" s="3"/>
      <c r="X151" s="2"/>
      <c r="Y151" s="5"/>
      <c r="Z151" s="2"/>
      <c r="AA151" s="6"/>
    </row>
    <row r="152" ht="15.75" customHeight="1">
      <c r="A152" s="2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3"/>
      <c r="Q152" s="2"/>
      <c r="R152" s="2"/>
      <c r="S152" s="2"/>
      <c r="T152" s="2"/>
      <c r="U152" s="3"/>
      <c r="V152" s="4"/>
      <c r="W152" s="3"/>
      <c r="X152" s="2"/>
      <c r="Y152" s="5"/>
      <c r="Z152" s="2"/>
      <c r="AA152" s="6"/>
    </row>
    <row r="153" ht="15.75" customHeight="1">
      <c r="A153" s="2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3"/>
      <c r="Q153" s="2"/>
      <c r="R153" s="2"/>
      <c r="S153" s="2"/>
      <c r="T153" s="2"/>
      <c r="U153" s="3"/>
      <c r="V153" s="4"/>
      <c r="W153" s="3"/>
      <c r="X153" s="2"/>
      <c r="Y153" s="5"/>
      <c r="Z153" s="2"/>
      <c r="AA153" s="6"/>
    </row>
    <row r="154" ht="15.75" customHeight="1">
      <c r="A154" s="2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3"/>
      <c r="Q154" s="2"/>
      <c r="R154" s="2"/>
      <c r="S154" s="2"/>
      <c r="T154" s="2"/>
      <c r="U154" s="3"/>
      <c r="V154" s="4"/>
      <c r="W154" s="3"/>
      <c r="X154" s="2"/>
      <c r="Y154" s="5"/>
      <c r="Z154" s="2"/>
      <c r="AA154" s="6"/>
    </row>
    <row r="155" ht="15.75" customHeight="1">
      <c r="A155" s="2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3"/>
      <c r="Q155" s="2"/>
      <c r="R155" s="2"/>
      <c r="S155" s="2"/>
      <c r="T155" s="2"/>
      <c r="U155" s="3"/>
      <c r="V155" s="4"/>
      <c r="W155" s="3"/>
      <c r="X155" s="2"/>
      <c r="Y155" s="5"/>
      <c r="Z155" s="2"/>
      <c r="AA155" s="6"/>
    </row>
    <row r="156" ht="15.75" customHeight="1">
      <c r="A156" s="2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3"/>
      <c r="Q156" s="2"/>
      <c r="R156" s="2"/>
      <c r="S156" s="2"/>
      <c r="T156" s="2"/>
      <c r="U156" s="3"/>
      <c r="V156" s="4"/>
      <c r="W156" s="3"/>
      <c r="X156" s="2"/>
      <c r="Y156" s="5"/>
      <c r="Z156" s="2"/>
      <c r="AA156" s="6"/>
    </row>
    <row r="157" ht="15.75" customHeight="1">
      <c r="A157" s="2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3"/>
      <c r="Q157" s="2"/>
      <c r="R157" s="2"/>
      <c r="S157" s="2"/>
      <c r="T157" s="2"/>
      <c r="U157" s="3"/>
      <c r="V157" s="4"/>
      <c r="W157" s="3"/>
      <c r="X157" s="2"/>
      <c r="Y157" s="5"/>
      <c r="Z157" s="2"/>
      <c r="AA157" s="6"/>
    </row>
    <row r="158" ht="15.75" customHeight="1">
      <c r="A158" s="2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3"/>
      <c r="Q158" s="2"/>
      <c r="R158" s="2"/>
      <c r="S158" s="2"/>
      <c r="T158" s="2"/>
      <c r="U158" s="3"/>
      <c r="V158" s="4"/>
      <c r="W158" s="3"/>
      <c r="X158" s="2"/>
      <c r="Y158" s="5"/>
      <c r="Z158" s="2"/>
      <c r="AA158" s="6"/>
    </row>
    <row r="159" ht="15.75" customHeight="1">
      <c r="A159" s="2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3"/>
      <c r="Q159" s="2"/>
      <c r="R159" s="2"/>
      <c r="S159" s="2"/>
      <c r="T159" s="2"/>
      <c r="U159" s="3"/>
      <c r="V159" s="4"/>
      <c r="W159" s="3"/>
      <c r="X159" s="2"/>
      <c r="Y159" s="5"/>
      <c r="Z159" s="2"/>
      <c r="AA159" s="6"/>
    </row>
    <row r="160" ht="15.75" customHeight="1">
      <c r="A160" s="2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3"/>
      <c r="Q160" s="2"/>
      <c r="R160" s="2"/>
      <c r="S160" s="2"/>
      <c r="T160" s="2"/>
      <c r="U160" s="3"/>
      <c r="V160" s="4"/>
      <c r="W160" s="3"/>
      <c r="X160" s="2"/>
      <c r="Y160" s="5"/>
      <c r="Z160" s="2"/>
      <c r="AA160" s="6"/>
    </row>
    <row r="161" ht="15.75" customHeight="1">
      <c r="A161" s="2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3"/>
      <c r="Q161" s="2"/>
      <c r="R161" s="2"/>
      <c r="S161" s="2"/>
      <c r="T161" s="2"/>
      <c r="U161" s="3"/>
      <c r="V161" s="4"/>
      <c r="W161" s="3"/>
      <c r="X161" s="2"/>
      <c r="Y161" s="5"/>
      <c r="Z161" s="2"/>
      <c r="AA161" s="6"/>
    </row>
    <row r="162" ht="15.75" customHeight="1">
      <c r="A162" s="2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3"/>
      <c r="Q162" s="2"/>
      <c r="R162" s="2"/>
      <c r="S162" s="2"/>
      <c r="T162" s="2"/>
      <c r="U162" s="3"/>
      <c r="V162" s="4"/>
      <c r="W162" s="3"/>
      <c r="X162" s="2"/>
      <c r="Y162" s="5"/>
      <c r="Z162" s="2"/>
      <c r="AA162" s="6"/>
    </row>
    <row r="163" ht="15.75" customHeight="1">
      <c r="A163" s="2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3"/>
      <c r="Q163" s="2"/>
      <c r="R163" s="2"/>
      <c r="S163" s="2"/>
      <c r="T163" s="2"/>
      <c r="U163" s="3"/>
      <c r="V163" s="4"/>
      <c r="W163" s="3"/>
      <c r="X163" s="2"/>
      <c r="Y163" s="5"/>
      <c r="Z163" s="2"/>
      <c r="AA163" s="6"/>
    </row>
    <row r="164" ht="15.75" customHeight="1">
      <c r="A164" s="2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3"/>
      <c r="Q164" s="2"/>
      <c r="R164" s="2"/>
      <c r="S164" s="2"/>
      <c r="T164" s="2"/>
      <c r="U164" s="3"/>
      <c r="V164" s="4"/>
      <c r="W164" s="3"/>
      <c r="X164" s="2"/>
      <c r="Y164" s="5"/>
      <c r="Z164" s="2"/>
      <c r="AA164" s="6"/>
    </row>
    <row r="165" ht="15.75" customHeight="1">
      <c r="A165" s="2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3"/>
      <c r="Q165" s="2"/>
      <c r="R165" s="2"/>
      <c r="S165" s="2"/>
      <c r="T165" s="2"/>
      <c r="U165" s="3"/>
      <c r="V165" s="4"/>
      <c r="W165" s="3"/>
      <c r="X165" s="2"/>
      <c r="Y165" s="5"/>
      <c r="Z165" s="2"/>
      <c r="AA165" s="6"/>
    </row>
    <row r="166" ht="15.75" customHeight="1">
      <c r="A166" s="2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3"/>
      <c r="Q166" s="2"/>
      <c r="R166" s="2"/>
      <c r="S166" s="2"/>
      <c r="T166" s="2"/>
      <c r="U166" s="3"/>
      <c r="V166" s="4"/>
      <c r="W166" s="3"/>
      <c r="X166" s="2"/>
      <c r="Y166" s="5"/>
      <c r="Z166" s="2"/>
      <c r="AA166" s="6"/>
    </row>
    <row r="167" ht="15.75" customHeight="1">
      <c r="A167" s="2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3"/>
      <c r="Q167" s="2"/>
      <c r="R167" s="2"/>
      <c r="S167" s="2"/>
      <c r="T167" s="2"/>
      <c r="U167" s="3"/>
      <c r="V167" s="4"/>
      <c r="W167" s="3"/>
      <c r="X167" s="2"/>
      <c r="Y167" s="5"/>
      <c r="Z167" s="2"/>
      <c r="AA167" s="6"/>
    </row>
    <row r="168" ht="15.75" customHeight="1">
      <c r="A168" s="2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3"/>
      <c r="Q168" s="2"/>
      <c r="R168" s="2"/>
      <c r="S168" s="2"/>
      <c r="T168" s="2"/>
      <c r="U168" s="3"/>
      <c r="V168" s="4"/>
      <c r="W168" s="3"/>
      <c r="X168" s="2"/>
      <c r="Y168" s="5"/>
      <c r="Z168" s="2"/>
      <c r="AA168" s="6"/>
    </row>
    <row r="169" ht="15.75" customHeight="1">
      <c r="A169" s="2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3"/>
      <c r="Q169" s="2"/>
      <c r="R169" s="2"/>
      <c r="S169" s="2"/>
      <c r="T169" s="2"/>
      <c r="U169" s="3"/>
      <c r="V169" s="4"/>
      <c r="W169" s="3"/>
      <c r="X169" s="2"/>
      <c r="Y169" s="5"/>
      <c r="Z169" s="2"/>
      <c r="AA169" s="6"/>
    </row>
    <row r="170" ht="15.75" customHeight="1">
      <c r="A170" s="2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3"/>
      <c r="Q170" s="2"/>
      <c r="R170" s="2"/>
      <c r="S170" s="2"/>
      <c r="T170" s="2"/>
      <c r="U170" s="3"/>
      <c r="V170" s="4"/>
      <c r="W170" s="3"/>
      <c r="X170" s="2"/>
      <c r="Y170" s="5"/>
      <c r="Z170" s="2"/>
      <c r="AA170" s="6"/>
    </row>
    <row r="171" ht="15.75" customHeight="1">
      <c r="A171" s="2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3"/>
      <c r="Q171" s="2"/>
      <c r="R171" s="2"/>
      <c r="S171" s="2"/>
      <c r="T171" s="2"/>
      <c r="U171" s="3"/>
      <c r="V171" s="4"/>
      <c r="W171" s="3"/>
      <c r="X171" s="2"/>
      <c r="Y171" s="5"/>
      <c r="Z171" s="2"/>
      <c r="AA171" s="6"/>
    </row>
    <row r="172" ht="15.75" customHeight="1">
      <c r="A172" s="2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3"/>
      <c r="Q172" s="2"/>
      <c r="R172" s="2"/>
      <c r="S172" s="2"/>
      <c r="T172" s="2"/>
      <c r="U172" s="3"/>
      <c r="V172" s="4"/>
      <c r="W172" s="3"/>
      <c r="X172" s="2"/>
      <c r="Y172" s="5"/>
      <c r="Z172" s="2"/>
      <c r="AA172" s="6"/>
    </row>
    <row r="173" ht="15.75" customHeight="1">
      <c r="A173" s="2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3"/>
      <c r="Q173" s="2"/>
      <c r="R173" s="2"/>
      <c r="S173" s="2"/>
      <c r="T173" s="2"/>
      <c r="U173" s="3"/>
      <c r="V173" s="4"/>
      <c r="W173" s="3"/>
      <c r="X173" s="2"/>
      <c r="Y173" s="5"/>
      <c r="Z173" s="2"/>
      <c r="AA173" s="6"/>
    </row>
    <row r="174" ht="15.75" customHeight="1">
      <c r="A174" s="2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3"/>
      <c r="Q174" s="2"/>
      <c r="R174" s="2"/>
      <c r="S174" s="2"/>
      <c r="T174" s="2"/>
      <c r="U174" s="3"/>
      <c r="V174" s="4"/>
      <c r="W174" s="3"/>
      <c r="X174" s="2"/>
      <c r="Y174" s="5"/>
      <c r="Z174" s="2"/>
      <c r="AA174" s="6"/>
    </row>
    <row r="175" ht="15.75" customHeight="1">
      <c r="A175" s="2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3"/>
      <c r="Q175" s="2"/>
      <c r="R175" s="2"/>
      <c r="S175" s="2"/>
      <c r="T175" s="2"/>
      <c r="U175" s="3"/>
      <c r="V175" s="4"/>
      <c r="W175" s="3"/>
      <c r="X175" s="2"/>
      <c r="Y175" s="5"/>
      <c r="Z175" s="2"/>
      <c r="AA175" s="6"/>
    </row>
    <row r="176" ht="15.75" customHeight="1">
      <c r="A176" s="2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3"/>
      <c r="Q176" s="2"/>
      <c r="R176" s="2"/>
      <c r="S176" s="2"/>
      <c r="T176" s="2"/>
      <c r="U176" s="3"/>
      <c r="V176" s="4"/>
      <c r="W176" s="3"/>
      <c r="X176" s="2"/>
      <c r="Y176" s="5"/>
      <c r="Z176" s="2"/>
      <c r="AA176" s="6"/>
    </row>
    <row r="177" ht="15.75" customHeight="1">
      <c r="A177" s="2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3"/>
      <c r="Q177" s="2"/>
      <c r="R177" s="2"/>
      <c r="S177" s="2"/>
      <c r="T177" s="2"/>
      <c r="U177" s="3"/>
      <c r="V177" s="4"/>
      <c r="W177" s="3"/>
      <c r="X177" s="2"/>
      <c r="Y177" s="5"/>
      <c r="Z177" s="2"/>
      <c r="AA177" s="6"/>
    </row>
    <row r="178" ht="15.75" customHeight="1">
      <c r="A178" s="2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3"/>
      <c r="Q178" s="2"/>
      <c r="R178" s="2"/>
      <c r="S178" s="2"/>
      <c r="T178" s="2"/>
      <c r="U178" s="3"/>
      <c r="V178" s="4"/>
      <c r="W178" s="3"/>
      <c r="X178" s="2"/>
      <c r="Y178" s="5"/>
      <c r="Z178" s="2"/>
      <c r="AA178" s="6"/>
    </row>
    <row r="179" ht="15.75" customHeight="1">
      <c r="A179" s="2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3"/>
      <c r="Q179" s="2"/>
      <c r="R179" s="2"/>
      <c r="S179" s="2"/>
      <c r="T179" s="2"/>
      <c r="U179" s="3"/>
      <c r="V179" s="4"/>
      <c r="W179" s="3"/>
      <c r="X179" s="2"/>
      <c r="Y179" s="5"/>
      <c r="Z179" s="2"/>
      <c r="AA179" s="6"/>
    </row>
    <row r="180" ht="15.75" customHeight="1">
      <c r="A180" s="2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3"/>
      <c r="Q180" s="2"/>
      <c r="R180" s="2"/>
      <c r="S180" s="2"/>
      <c r="T180" s="2"/>
      <c r="U180" s="3"/>
      <c r="V180" s="4"/>
      <c r="W180" s="3"/>
      <c r="X180" s="2"/>
      <c r="Y180" s="5"/>
      <c r="Z180" s="2"/>
      <c r="AA180" s="6"/>
    </row>
    <row r="181" ht="15.75" customHeight="1">
      <c r="A181" s="2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3"/>
      <c r="Q181" s="2"/>
      <c r="R181" s="2"/>
      <c r="S181" s="2"/>
      <c r="T181" s="2"/>
      <c r="U181" s="3"/>
      <c r="V181" s="4"/>
      <c r="W181" s="3"/>
      <c r="X181" s="2"/>
      <c r="Y181" s="5"/>
      <c r="Z181" s="2"/>
      <c r="AA181" s="6"/>
    </row>
    <row r="182" ht="15.75" customHeight="1">
      <c r="A182" s="2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3"/>
      <c r="Q182" s="2"/>
      <c r="R182" s="2"/>
      <c r="S182" s="2"/>
      <c r="T182" s="2"/>
      <c r="U182" s="3"/>
      <c r="V182" s="4"/>
      <c r="W182" s="3"/>
      <c r="X182" s="2"/>
      <c r="Y182" s="5"/>
      <c r="Z182" s="2"/>
      <c r="AA182" s="6"/>
    </row>
    <row r="183" ht="15.75" customHeight="1">
      <c r="A183" s="2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3"/>
      <c r="Q183" s="2"/>
      <c r="R183" s="2"/>
      <c r="S183" s="2"/>
      <c r="T183" s="2"/>
      <c r="U183" s="3"/>
      <c r="V183" s="4"/>
      <c r="W183" s="3"/>
      <c r="X183" s="2"/>
      <c r="Y183" s="5"/>
      <c r="Z183" s="2"/>
      <c r="AA183" s="6"/>
    </row>
    <row r="184" ht="15.75" customHeight="1">
      <c r="A184" s="2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3"/>
      <c r="Q184" s="2"/>
      <c r="R184" s="2"/>
      <c r="S184" s="2"/>
      <c r="T184" s="2"/>
      <c r="U184" s="3"/>
      <c r="V184" s="4"/>
      <c r="W184" s="3"/>
      <c r="X184" s="2"/>
      <c r="Y184" s="5"/>
      <c r="Z184" s="2"/>
      <c r="AA184" s="6"/>
    </row>
    <row r="185" ht="15.75" customHeight="1">
      <c r="A185" s="2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3"/>
      <c r="Q185" s="2"/>
      <c r="R185" s="2"/>
      <c r="S185" s="2"/>
      <c r="T185" s="2"/>
      <c r="U185" s="3"/>
      <c r="V185" s="4"/>
      <c r="W185" s="3"/>
      <c r="X185" s="2"/>
      <c r="Y185" s="5"/>
      <c r="Z185" s="2"/>
      <c r="AA185" s="6"/>
    </row>
    <row r="186" ht="15.75" customHeight="1">
      <c r="A186" s="2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3"/>
      <c r="Q186" s="2"/>
      <c r="R186" s="2"/>
      <c r="S186" s="2"/>
      <c r="T186" s="2"/>
      <c r="U186" s="3"/>
      <c r="V186" s="4"/>
      <c r="W186" s="3"/>
      <c r="X186" s="2"/>
      <c r="Y186" s="5"/>
      <c r="Z186" s="2"/>
      <c r="AA186" s="6"/>
    </row>
    <row r="187" ht="15.75" customHeight="1">
      <c r="A187" s="2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3"/>
      <c r="Q187" s="2"/>
      <c r="R187" s="2"/>
      <c r="S187" s="2"/>
      <c r="T187" s="2"/>
      <c r="U187" s="3"/>
      <c r="V187" s="4"/>
      <c r="W187" s="3"/>
      <c r="X187" s="2"/>
      <c r="Y187" s="5"/>
      <c r="Z187" s="2"/>
      <c r="AA187" s="6"/>
    </row>
    <row r="188" ht="15.75" customHeight="1">
      <c r="A188" s="2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3"/>
      <c r="Q188" s="2"/>
      <c r="R188" s="2"/>
      <c r="S188" s="2"/>
      <c r="T188" s="2"/>
      <c r="U188" s="3"/>
      <c r="V188" s="4"/>
      <c r="W188" s="3"/>
      <c r="X188" s="2"/>
      <c r="Y188" s="5"/>
      <c r="Z188" s="2"/>
      <c r="AA188" s="6"/>
    </row>
    <row r="189" ht="15.75" customHeight="1">
      <c r="A189" s="2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3"/>
      <c r="Q189" s="2"/>
      <c r="R189" s="2"/>
      <c r="S189" s="2"/>
      <c r="T189" s="2"/>
      <c r="U189" s="3"/>
      <c r="V189" s="4"/>
      <c r="W189" s="3"/>
      <c r="X189" s="2"/>
      <c r="Y189" s="5"/>
      <c r="Z189" s="2"/>
      <c r="AA189" s="6"/>
    </row>
    <row r="190" ht="15.75" customHeight="1">
      <c r="A190" s="2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3"/>
      <c r="Q190" s="2"/>
      <c r="R190" s="2"/>
      <c r="S190" s="2"/>
      <c r="T190" s="2"/>
      <c r="U190" s="3"/>
      <c r="V190" s="4"/>
      <c r="W190" s="3"/>
      <c r="X190" s="2"/>
      <c r="Y190" s="5"/>
      <c r="Z190" s="2"/>
      <c r="AA190" s="6"/>
    </row>
    <row r="191" ht="15.75" customHeight="1">
      <c r="A191" s="2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3"/>
      <c r="Q191" s="2"/>
      <c r="R191" s="2"/>
      <c r="S191" s="2"/>
      <c r="T191" s="2"/>
      <c r="U191" s="3"/>
      <c r="V191" s="4"/>
      <c r="W191" s="3"/>
      <c r="X191" s="2"/>
      <c r="Y191" s="5"/>
      <c r="Z191" s="2"/>
      <c r="AA191" s="6"/>
    </row>
    <row r="192" ht="15.75" customHeight="1">
      <c r="A192" s="2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3"/>
      <c r="Q192" s="2"/>
      <c r="R192" s="2"/>
      <c r="S192" s="2"/>
      <c r="T192" s="2"/>
      <c r="U192" s="3"/>
      <c r="V192" s="4"/>
      <c r="W192" s="3"/>
      <c r="X192" s="2"/>
      <c r="Y192" s="5"/>
      <c r="Z192" s="2"/>
      <c r="AA192" s="6"/>
    </row>
    <row r="193" ht="15.75" customHeight="1">
      <c r="A193" s="2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3"/>
      <c r="Q193" s="2"/>
      <c r="R193" s="2"/>
      <c r="S193" s="2"/>
      <c r="T193" s="2"/>
      <c r="U193" s="3"/>
      <c r="V193" s="4"/>
      <c r="W193" s="3"/>
      <c r="X193" s="2"/>
      <c r="Y193" s="5"/>
      <c r="Z193" s="2"/>
      <c r="AA193" s="6"/>
    </row>
    <row r="194" ht="15.75" customHeight="1">
      <c r="A194" s="2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3"/>
      <c r="Q194" s="2"/>
      <c r="R194" s="2"/>
      <c r="S194" s="2"/>
      <c r="T194" s="2"/>
      <c r="U194" s="3"/>
      <c r="V194" s="4"/>
      <c r="W194" s="3"/>
      <c r="X194" s="2"/>
      <c r="Y194" s="5"/>
      <c r="Z194" s="2"/>
      <c r="AA194" s="6"/>
    </row>
    <row r="195" ht="15.75" customHeight="1">
      <c r="A195" s="2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3"/>
      <c r="Q195" s="2"/>
      <c r="R195" s="2"/>
      <c r="S195" s="2"/>
      <c r="T195" s="2"/>
      <c r="U195" s="3"/>
      <c r="V195" s="4"/>
      <c r="W195" s="3"/>
      <c r="X195" s="2"/>
      <c r="Y195" s="5"/>
      <c r="Z195" s="2"/>
      <c r="AA195" s="6"/>
    </row>
    <row r="196" ht="15.75" customHeight="1">
      <c r="A196" s="2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3"/>
      <c r="Q196" s="2"/>
      <c r="R196" s="2"/>
      <c r="S196" s="2"/>
      <c r="T196" s="2"/>
      <c r="U196" s="3"/>
      <c r="V196" s="4"/>
      <c r="W196" s="3"/>
      <c r="X196" s="2"/>
      <c r="Y196" s="5"/>
      <c r="Z196" s="2"/>
      <c r="AA196" s="6"/>
    </row>
    <row r="197" ht="15.75" customHeight="1">
      <c r="A197" s="2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3"/>
      <c r="Q197" s="2"/>
      <c r="R197" s="2"/>
      <c r="S197" s="2"/>
      <c r="T197" s="2"/>
      <c r="U197" s="3"/>
      <c r="V197" s="4"/>
      <c r="W197" s="3"/>
      <c r="X197" s="2"/>
      <c r="Y197" s="5"/>
      <c r="Z197" s="2"/>
      <c r="AA197" s="6"/>
    </row>
    <row r="198" ht="15.75" customHeight="1">
      <c r="A198" s="2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3"/>
      <c r="Q198" s="2"/>
      <c r="R198" s="2"/>
      <c r="S198" s="2"/>
      <c r="T198" s="2"/>
      <c r="U198" s="3"/>
      <c r="V198" s="4"/>
      <c r="W198" s="3"/>
      <c r="X198" s="2"/>
      <c r="Y198" s="5"/>
      <c r="Z198" s="2"/>
      <c r="AA198" s="6"/>
    </row>
    <row r="199" ht="15.75" customHeight="1">
      <c r="A199" s="2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3"/>
      <c r="Q199" s="2"/>
      <c r="R199" s="2"/>
      <c r="S199" s="2"/>
      <c r="T199" s="2"/>
      <c r="U199" s="3"/>
      <c r="V199" s="4"/>
      <c r="W199" s="3"/>
      <c r="X199" s="2"/>
      <c r="Y199" s="5"/>
      <c r="Z199" s="2"/>
      <c r="AA199" s="6"/>
    </row>
    <row r="200" ht="15.75" customHeight="1">
      <c r="A200" s="2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3"/>
      <c r="Q200" s="2"/>
      <c r="R200" s="2"/>
      <c r="S200" s="2"/>
      <c r="T200" s="2"/>
      <c r="U200" s="3"/>
      <c r="V200" s="4"/>
      <c r="W200" s="3"/>
      <c r="X200" s="2"/>
      <c r="Y200" s="5"/>
      <c r="Z200" s="2"/>
      <c r="AA200" s="6"/>
    </row>
    <row r="201" ht="15.75" customHeight="1">
      <c r="A201" s="2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3"/>
      <c r="Q201" s="2"/>
      <c r="R201" s="2"/>
      <c r="S201" s="2"/>
      <c r="T201" s="2"/>
      <c r="U201" s="3"/>
      <c r="V201" s="4"/>
      <c r="W201" s="3"/>
      <c r="X201" s="2"/>
      <c r="Y201" s="5"/>
      <c r="Z201" s="2"/>
      <c r="AA201" s="6"/>
    </row>
    <row r="202" ht="15.75" customHeight="1">
      <c r="A202" s="2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3"/>
      <c r="Q202" s="2"/>
      <c r="R202" s="2"/>
      <c r="S202" s="2"/>
      <c r="T202" s="2"/>
      <c r="U202" s="3"/>
      <c r="V202" s="4"/>
      <c r="W202" s="3"/>
      <c r="X202" s="2"/>
      <c r="Y202" s="5"/>
      <c r="Z202" s="2"/>
      <c r="AA202" s="6"/>
    </row>
    <row r="203" ht="15.75" customHeight="1">
      <c r="A203" s="2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3"/>
      <c r="Q203" s="2"/>
      <c r="R203" s="2"/>
      <c r="S203" s="2"/>
      <c r="T203" s="2"/>
      <c r="U203" s="3"/>
      <c r="V203" s="4"/>
      <c r="W203" s="3"/>
      <c r="X203" s="2"/>
      <c r="Y203" s="5"/>
      <c r="Z203" s="2"/>
      <c r="AA203" s="6"/>
    </row>
    <row r="204" ht="15.75" customHeight="1">
      <c r="A204" s="2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3"/>
      <c r="Q204" s="2"/>
      <c r="R204" s="2"/>
      <c r="S204" s="2"/>
      <c r="T204" s="2"/>
      <c r="U204" s="3"/>
      <c r="V204" s="4"/>
      <c r="W204" s="3"/>
      <c r="X204" s="2"/>
      <c r="Y204" s="5"/>
      <c r="Z204" s="2"/>
      <c r="AA204" s="6"/>
    </row>
    <row r="205" ht="15.75" customHeight="1">
      <c r="A205" s="2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3"/>
      <c r="Q205" s="2"/>
      <c r="R205" s="2"/>
      <c r="S205" s="2"/>
      <c r="T205" s="2"/>
      <c r="U205" s="3"/>
      <c r="V205" s="4"/>
      <c r="W205" s="3"/>
      <c r="X205" s="2"/>
      <c r="Y205" s="5"/>
      <c r="Z205" s="2"/>
      <c r="AA205" s="6"/>
    </row>
    <row r="206" ht="15.75" customHeight="1">
      <c r="A206" s="2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3"/>
      <c r="Q206" s="2"/>
      <c r="R206" s="2"/>
      <c r="S206" s="2"/>
      <c r="T206" s="2"/>
      <c r="U206" s="3"/>
      <c r="V206" s="4"/>
      <c r="W206" s="3"/>
      <c r="X206" s="2"/>
      <c r="Y206" s="5"/>
      <c r="Z206" s="2"/>
      <c r="AA206" s="6"/>
    </row>
    <row r="207" ht="15.75" customHeight="1">
      <c r="A207" s="2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3"/>
      <c r="Q207" s="2"/>
      <c r="R207" s="2"/>
      <c r="S207" s="2"/>
      <c r="T207" s="2"/>
      <c r="U207" s="3"/>
      <c r="V207" s="4"/>
      <c r="W207" s="3"/>
      <c r="X207" s="2"/>
      <c r="Y207" s="5"/>
      <c r="Z207" s="2"/>
      <c r="AA207" s="6"/>
    </row>
    <row r="208" ht="15.75" customHeight="1">
      <c r="A208" s="2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3"/>
      <c r="Q208" s="2"/>
      <c r="R208" s="2"/>
      <c r="S208" s="2"/>
      <c r="T208" s="2"/>
      <c r="U208" s="3"/>
      <c r="V208" s="4"/>
      <c r="W208" s="3"/>
      <c r="X208" s="2"/>
      <c r="Y208" s="5"/>
      <c r="Z208" s="2"/>
      <c r="AA208" s="6"/>
    </row>
    <row r="209" ht="15.75" customHeight="1">
      <c r="A209" s="2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3"/>
      <c r="Q209" s="2"/>
      <c r="R209" s="2"/>
      <c r="S209" s="2"/>
      <c r="T209" s="2"/>
      <c r="U209" s="3"/>
      <c r="V209" s="4"/>
      <c r="W209" s="3"/>
      <c r="X209" s="2"/>
      <c r="Y209" s="5"/>
      <c r="Z209" s="2"/>
      <c r="AA209" s="6"/>
    </row>
    <row r="210" ht="15.75" customHeight="1">
      <c r="A210" s="2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3"/>
      <c r="Q210" s="2"/>
      <c r="R210" s="2"/>
      <c r="S210" s="2"/>
      <c r="T210" s="2"/>
      <c r="U210" s="3"/>
      <c r="V210" s="4"/>
      <c r="W210" s="3"/>
      <c r="X210" s="2"/>
      <c r="Y210" s="5"/>
      <c r="Z210" s="2"/>
      <c r="AA210" s="6"/>
    </row>
    <row r="211" ht="15.75" customHeight="1">
      <c r="A211" s="2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3"/>
      <c r="Q211" s="2"/>
      <c r="R211" s="2"/>
      <c r="S211" s="2"/>
      <c r="T211" s="2"/>
      <c r="U211" s="3"/>
      <c r="V211" s="4"/>
      <c r="W211" s="3"/>
      <c r="X211" s="2"/>
      <c r="Y211" s="5"/>
      <c r="Z211" s="2"/>
      <c r="AA211" s="6"/>
    </row>
    <row r="212" ht="15.75" customHeight="1">
      <c r="A212" s="2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3"/>
      <c r="Q212" s="2"/>
      <c r="R212" s="2"/>
      <c r="S212" s="2"/>
      <c r="T212" s="2"/>
      <c r="U212" s="3"/>
      <c r="V212" s="4"/>
      <c r="W212" s="3"/>
      <c r="X212" s="2"/>
      <c r="Y212" s="5"/>
      <c r="Z212" s="2"/>
      <c r="AA212" s="6"/>
    </row>
    <row r="213" ht="15.75" customHeight="1">
      <c r="A213" s="2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3"/>
      <c r="Q213" s="2"/>
      <c r="R213" s="2"/>
      <c r="S213" s="2"/>
      <c r="T213" s="2"/>
      <c r="U213" s="3"/>
      <c r="V213" s="4"/>
      <c r="W213" s="3"/>
      <c r="X213" s="2"/>
      <c r="Y213" s="5"/>
      <c r="Z213" s="2"/>
      <c r="AA213" s="6"/>
    </row>
    <row r="214" ht="15.75" customHeight="1">
      <c r="A214" s="2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3"/>
      <c r="Q214" s="2"/>
      <c r="R214" s="2"/>
      <c r="S214" s="2"/>
      <c r="T214" s="2"/>
      <c r="U214" s="3"/>
      <c r="V214" s="4"/>
      <c r="W214" s="3"/>
      <c r="X214" s="2"/>
      <c r="Y214" s="5"/>
      <c r="Z214" s="2"/>
      <c r="AA214" s="6"/>
    </row>
    <row r="215" ht="15.75" customHeight="1">
      <c r="A215" s="2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3"/>
      <c r="Q215" s="2"/>
      <c r="R215" s="2"/>
      <c r="S215" s="2"/>
      <c r="T215" s="2"/>
      <c r="U215" s="3"/>
      <c r="V215" s="4"/>
      <c r="W215" s="3"/>
      <c r="X215" s="2"/>
      <c r="Y215" s="5"/>
      <c r="Z215" s="2"/>
      <c r="AA215" s="6"/>
    </row>
    <row r="216" ht="15.75" customHeight="1">
      <c r="A216" s="2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3"/>
      <c r="Q216" s="2"/>
      <c r="R216" s="2"/>
      <c r="S216" s="2"/>
      <c r="T216" s="2"/>
      <c r="U216" s="3"/>
      <c r="V216" s="4"/>
      <c r="W216" s="3"/>
      <c r="X216" s="2"/>
      <c r="Y216" s="5"/>
      <c r="Z216" s="2"/>
      <c r="AA216" s="6"/>
    </row>
    <row r="217" ht="15.75" customHeight="1">
      <c r="A217" s="2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3"/>
      <c r="Q217" s="2"/>
      <c r="R217" s="2"/>
      <c r="S217" s="2"/>
      <c r="T217" s="2"/>
      <c r="U217" s="3"/>
      <c r="V217" s="4"/>
      <c r="W217" s="3"/>
      <c r="X217" s="2"/>
      <c r="Y217" s="5"/>
      <c r="Z217" s="2"/>
      <c r="AA217" s="6"/>
    </row>
    <row r="218" ht="15.75" customHeight="1">
      <c r="A218" s="2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3"/>
      <c r="Q218" s="2"/>
      <c r="R218" s="2"/>
      <c r="S218" s="2"/>
      <c r="T218" s="2"/>
      <c r="U218" s="3"/>
      <c r="V218" s="4"/>
      <c r="W218" s="3"/>
      <c r="X218" s="2"/>
      <c r="Y218" s="5"/>
      <c r="Z218" s="2"/>
      <c r="AA218" s="6"/>
    </row>
    <row r="219" ht="15.75" customHeight="1">
      <c r="A219" s="2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3"/>
      <c r="Q219" s="2"/>
      <c r="R219" s="2"/>
      <c r="S219" s="2"/>
      <c r="T219" s="2"/>
      <c r="U219" s="3"/>
      <c r="V219" s="4"/>
      <c r="W219" s="3"/>
      <c r="X219" s="2"/>
      <c r="Y219" s="5"/>
      <c r="Z219" s="2"/>
      <c r="AA219" s="6"/>
    </row>
    <row r="220" ht="15.75" customHeight="1">
      <c r="A220" s="2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3"/>
      <c r="Q220" s="2"/>
      <c r="R220" s="2"/>
      <c r="S220" s="2"/>
      <c r="T220" s="2"/>
      <c r="U220" s="3"/>
      <c r="V220" s="4"/>
      <c r="W220" s="3"/>
      <c r="X220" s="2"/>
      <c r="Y220" s="5"/>
      <c r="Z220" s="2"/>
      <c r="AA220" s="6"/>
    </row>
    <row r="221" ht="15.75" customHeight="1">
      <c r="A221" s="2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3"/>
      <c r="Q221" s="2"/>
      <c r="R221" s="2"/>
      <c r="S221" s="2"/>
      <c r="T221" s="2"/>
      <c r="U221" s="3"/>
      <c r="V221" s="4"/>
      <c r="W221" s="3"/>
      <c r="X221" s="2"/>
      <c r="Y221" s="5"/>
      <c r="Z221" s="2"/>
      <c r="AA221" s="6"/>
    </row>
    <row r="222" ht="15.75" customHeight="1">
      <c r="A222" s="2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3"/>
      <c r="Q222" s="2"/>
      <c r="R222" s="2"/>
      <c r="S222" s="2"/>
      <c r="T222" s="2"/>
      <c r="U222" s="3"/>
      <c r="V222" s="4"/>
      <c r="W222" s="3"/>
      <c r="X222" s="2"/>
      <c r="Y222" s="5"/>
      <c r="Z222" s="2"/>
      <c r="AA222" s="6"/>
    </row>
    <row r="223" ht="15.75" customHeight="1">
      <c r="A223" s="2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3"/>
      <c r="Q223" s="2"/>
      <c r="R223" s="2"/>
      <c r="S223" s="2"/>
      <c r="T223" s="2"/>
      <c r="U223" s="3"/>
      <c r="V223" s="4"/>
      <c r="W223" s="3"/>
      <c r="X223" s="2"/>
      <c r="Y223" s="5"/>
      <c r="Z223" s="2"/>
      <c r="AA223" s="6"/>
    </row>
    <row r="224" ht="15.75" customHeight="1">
      <c r="A224" s="2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3"/>
      <c r="Q224" s="2"/>
      <c r="R224" s="2"/>
      <c r="S224" s="2"/>
      <c r="T224" s="2"/>
      <c r="U224" s="3"/>
      <c r="V224" s="4"/>
      <c r="W224" s="3"/>
      <c r="X224" s="2"/>
      <c r="Y224" s="5"/>
      <c r="Z224" s="2"/>
      <c r="AA224" s="6"/>
    </row>
    <row r="225" ht="15.75" customHeight="1">
      <c r="A225" s="2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3"/>
      <c r="Q225" s="2"/>
      <c r="R225" s="2"/>
      <c r="S225" s="2"/>
      <c r="T225" s="2"/>
      <c r="U225" s="3"/>
      <c r="V225" s="4"/>
      <c r="W225" s="3"/>
      <c r="X225" s="2"/>
      <c r="Y225" s="5"/>
      <c r="Z225" s="2"/>
      <c r="AA225" s="6"/>
    </row>
    <row r="226" ht="15.75" customHeight="1">
      <c r="A226" s="2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3"/>
      <c r="Q226" s="2"/>
      <c r="R226" s="2"/>
      <c r="S226" s="2"/>
      <c r="T226" s="2"/>
      <c r="U226" s="3"/>
      <c r="V226" s="4"/>
      <c r="W226" s="3"/>
      <c r="X226" s="2"/>
      <c r="Y226" s="5"/>
      <c r="Z226" s="2"/>
      <c r="AA226" s="6"/>
    </row>
    <row r="227" ht="15.75" customHeight="1">
      <c r="A227" s="2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3"/>
      <c r="Q227" s="2"/>
      <c r="R227" s="2"/>
      <c r="S227" s="2"/>
      <c r="T227" s="2"/>
      <c r="U227" s="3"/>
      <c r="V227" s="4"/>
      <c r="W227" s="3"/>
      <c r="X227" s="2"/>
      <c r="Y227" s="5"/>
      <c r="Z227" s="2"/>
      <c r="AA227" s="6"/>
    </row>
    <row r="228" ht="15.75" customHeight="1">
      <c r="A228" s="2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3"/>
      <c r="Q228" s="2"/>
      <c r="R228" s="2"/>
      <c r="S228" s="2"/>
      <c r="T228" s="2"/>
      <c r="U228" s="3"/>
      <c r="V228" s="4"/>
      <c r="W228" s="3"/>
      <c r="X228" s="2"/>
      <c r="Y228" s="5"/>
      <c r="Z228" s="2"/>
      <c r="AA228" s="6"/>
    </row>
    <row r="229" ht="15.75" customHeight="1">
      <c r="A229" s="2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3"/>
      <c r="Q229" s="2"/>
      <c r="R229" s="2"/>
      <c r="S229" s="2"/>
      <c r="T229" s="2"/>
      <c r="U229" s="3"/>
      <c r="V229" s="4"/>
      <c r="W229" s="3"/>
      <c r="X229" s="2"/>
      <c r="Y229" s="5"/>
      <c r="Z229" s="2"/>
      <c r="AA229" s="6"/>
    </row>
    <row r="230" ht="15.75" customHeight="1">
      <c r="A230" s="2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3"/>
      <c r="Q230" s="2"/>
      <c r="R230" s="2"/>
      <c r="S230" s="2"/>
      <c r="T230" s="2"/>
      <c r="U230" s="3"/>
      <c r="V230" s="4"/>
      <c r="W230" s="3"/>
      <c r="X230" s="2"/>
      <c r="Y230" s="5"/>
      <c r="Z230" s="2"/>
      <c r="AA230" s="6"/>
    </row>
    <row r="231" ht="15.75" customHeight="1">
      <c r="A231" s="2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3"/>
      <c r="Q231" s="2"/>
      <c r="R231" s="2"/>
      <c r="S231" s="2"/>
      <c r="T231" s="2"/>
      <c r="U231" s="3"/>
      <c r="V231" s="4"/>
      <c r="W231" s="3"/>
      <c r="X231" s="2"/>
      <c r="Y231" s="5"/>
      <c r="Z231" s="2"/>
      <c r="AA231" s="6"/>
    </row>
    <row r="232" ht="15.75" customHeight="1">
      <c r="A232" s="2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3"/>
      <c r="Q232" s="2"/>
      <c r="R232" s="2"/>
      <c r="S232" s="2"/>
      <c r="T232" s="2"/>
      <c r="U232" s="3"/>
      <c r="V232" s="4"/>
      <c r="W232" s="3"/>
      <c r="X232" s="2"/>
      <c r="Y232" s="5"/>
      <c r="Z232" s="2"/>
      <c r="AA232" s="6"/>
    </row>
    <row r="233" ht="15.75" customHeight="1">
      <c r="A233" s="2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3"/>
      <c r="Q233" s="2"/>
      <c r="R233" s="2"/>
      <c r="S233" s="2"/>
      <c r="T233" s="2"/>
      <c r="U233" s="3"/>
      <c r="V233" s="4"/>
      <c r="W233" s="3"/>
      <c r="X233" s="2"/>
      <c r="Y233" s="5"/>
      <c r="Z233" s="2"/>
      <c r="AA233" s="6"/>
    </row>
    <row r="234" ht="15.75" customHeight="1">
      <c r="A234" s="2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3"/>
      <c r="Q234" s="2"/>
      <c r="R234" s="2"/>
      <c r="S234" s="2"/>
      <c r="T234" s="2"/>
      <c r="U234" s="3"/>
      <c r="V234" s="4"/>
      <c r="W234" s="3"/>
      <c r="X234" s="2"/>
      <c r="Y234" s="5"/>
      <c r="Z234" s="2"/>
      <c r="AA234" s="6"/>
    </row>
    <row r="235" ht="15.75" customHeight="1">
      <c r="A235" s="2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3"/>
      <c r="Q235" s="2"/>
      <c r="R235" s="2"/>
      <c r="S235" s="2"/>
      <c r="T235" s="2"/>
      <c r="U235" s="3"/>
      <c r="V235" s="4"/>
      <c r="W235" s="3"/>
      <c r="X235" s="2"/>
      <c r="Y235" s="5"/>
      <c r="Z235" s="2"/>
      <c r="AA235" s="6"/>
    </row>
    <row r="236" ht="15.75" customHeight="1">
      <c r="A236" s="2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3"/>
      <c r="Q236" s="2"/>
      <c r="R236" s="2"/>
      <c r="S236" s="2"/>
      <c r="T236" s="2"/>
      <c r="U236" s="3"/>
      <c r="V236" s="4"/>
      <c r="W236" s="3"/>
      <c r="X236" s="2"/>
      <c r="Y236" s="5"/>
      <c r="Z236" s="2"/>
      <c r="AA236" s="6"/>
    </row>
    <row r="237" ht="15.75" customHeight="1">
      <c r="A237" s="2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3"/>
      <c r="Q237" s="2"/>
      <c r="R237" s="2"/>
      <c r="S237" s="2"/>
      <c r="T237" s="2"/>
      <c r="U237" s="3"/>
      <c r="V237" s="4"/>
      <c r="W237" s="3"/>
      <c r="X237" s="2"/>
      <c r="Y237" s="5"/>
      <c r="Z237" s="2"/>
      <c r="AA237" s="6"/>
    </row>
    <row r="238" ht="15.75" customHeight="1">
      <c r="A238" s="2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3"/>
      <c r="Q238" s="2"/>
      <c r="R238" s="2"/>
      <c r="S238" s="2"/>
      <c r="T238" s="2"/>
      <c r="U238" s="3"/>
      <c r="V238" s="4"/>
      <c r="W238" s="3"/>
      <c r="X238" s="2"/>
      <c r="Y238" s="5"/>
      <c r="Z238" s="2"/>
      <c r="AA238" s="6"/>
    </row>
    <row r="239" ht="15.75" customHeight="1">
      <c r="A239" s="2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3"/>
      <c r="Q239" s="2"/>
      <c r="R239" s="2"/>
      <c r="S239" s="2"/>
      <c r="T239" s="2"/>
      <c r="U239" s="3"/>
      <c r="V239" s="4"/>
      <c r="W239" s="3"/>
      <c r="X239" s="2"/>
      <c r="Y239" s="5"/>
      <c r="Z239" s="2"/>
      <c r="AA239" s="6"/>
    </row>
    <row r="240" ht="15.75" customHeight="1">
      <c r="A240" s="2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3"/>
      <c r="Q240" s="2"/>
      <c r="R240" s="2"/>
      <c r="S240" s="2"/>
      <c r="T240" s="2"/>
      <c r="U240" s="3"/>
      <c r="V240" s="4"/>
      <c r="W240" s="3"/>
      <c r="X240" s="2"/>
      <c r="Y240" s="5"/>
      <c r="Z240" s="2"/>
      <c r="AA240" s="6"/>
    </row>
    <row r="241" ht="15.75" customHeight="1">
      <c r="A241" s="2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3"/>
      <c r="Q241" s="2"/>
      <c r="R241" s="2"/>
      <c r="S241" s="2"/>
      <c r="T241" s="2"/>
      <c r="U241" s="3"/>
      <c r="V241" s="4"/>
      <c r="W241" s="3"/>
      <c r="X241" s="2"/>
      <c r="Y241" s="5"/>
      <c r="Z241" s="2"/>
      <c r="AA241" s="6"/>
    </row>
    <row r="242" ht="15.75" customHeight="1">
      <c r="A242" s="2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3"/>
      <c r="Q242" s="2"/>
      <c r="R242" s="2"/>
      <c r="S242" s="2"/>
      <c r="T242" s="2"/>
      <c r="U242" s="3"/>
      <c r="V242" s="4"/>
      <c r="W242" s="3"/>
      <c r="X242" s="2"/>
      <c r="Y242" s="5"/>
      <c r="Z242" s="2"/>
      <c r="AA242" s="6"/>
    </row>
    <row r="243" ht="15.75" customHeight="1">
      <c r="A243" s="2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3"/>
      <c r="Q243" s="2"/>
      <c r="R243" s="2"/>
      <c r="S243" s="2"/>
      <c r="T243" s="2"/>
      <c r="U243" s="3"/>
      <c r="V243" s="4"/>
      <c r="W243" s="3"/>
      <c r="X243" s="2"/>
      <c r="Y243" s="5"/>
      <c r="Z243" s="2"/>
      <c r="AA243" s="6"/>
    </row>
    <row r="244" ht="15.75" customHeight="1">
      <c r="A244" s="2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3"/>
      <c r="Q244" s="2"/>
      <c r="R244" s="2"/>
      <c r="S244" s="2"/>
      <c r="T244" s="2"/>
      <c r="U244" s="3"/>
      <c r="V244" s="4"/>
      <c r="W244" s="3"/>
      <c r="X244" s="2"/>
      <c r="Y244" s="5"/>
      <c r="Z244" s="2"/>
      <c r="AA244" s="6"/>
    </row>
    <row r="245" ht="15.75" customHeight="1">
      <c r="A245" s="2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3"/>
      <c r="Q245" s="2"/>
      <c r="R245" s="2"/>
      <c r="S245" s="2"/>
      <c r="T245" s="2"/>
      <c r="U245" s="3"/>
      <c r="V245" s="4"/>
      <c r="W245" s="3"/>
      <c r="X245" s="2"/>
      <c r="Y245" s="5"/>
      <c r="Z245" s="2"/>
      <c r="AA245" s="6"/>
    </row>
    <row r="246" ht="15.75" customHeight="1">
      <c r="A246" s="2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3"/>
      <c r="Q246" s="2"/>
      <c r="R246" s="2"/>
      <c r="S246" s="2"/>
      <c r="T246" s="2"/>
      <c r="U246" s="3"/>
      <c r="V246" s="4"/>
      <c r="W246" s="3"/>
      <c r="X246" s="2"/>
      <c r="Y246" s="5"/>
      <c r="Z246" s="2"/>
      <c r="AA246" s="6"/>
    </row>
    <row r="247" ht="15.75" customHeight="1">
      <c r="A247" s="2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3"/>
      <c r="Q247" s="2"/>
      <c r="R247" s="2"/>
      <c r="S247" s="2"/>
      <c r="T247" s="2"/>
      <c r="U247" s="3"/>
      <c r="V247" s="4"/>
      <c r="W247" s="3"/>
      <c r="X247" s="2"/>
      <c r="Y247" s="5"/>
      <c r="Z247" s="2"/>
      <c r="AA247" s="6"/>
    </row>
    <row r="248" ht="15.75" customHeight="1">
      <c r="A248" s="2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3"/>
      <c r="Q248" s="2"/>
      <c r="R248" s="2"/>
      <c r="S248" s="2"/>
      <c r="T248" s="2"/>
      <c r="U248" s="3"/>
      <c r="V248" s="4"/>
      <c r="W248" s="3"/>
      <c r="X248" s="2"/>
      <c r="Y248" s="5"/>
      <c r="Z248" s="2"/>
      <c r="AA248" s="6"/>
    </row>
    <row r="249" ht="15.75" customHeight="1">
      <c r="A249" s="2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3"/>
      <c r="Q249" s="2"/>
      <c r="R249" s="2"/>
      <c r="S249" s="2"/>
      <c r="T249" s="2"/>
      <c r="U249" s="3"/>
      <c r="V249" s="4"/>
      <c r="W249" s="3"/>
      <c r="X249" s="2"/>
      <c r="Y249" s="5"/>
      <c r="Z249" s="2"/>
      <c r="AA249" s="6"/>
    </row>
    <row r="250" ht="15.75" customHeight="1">
      <c r="A250" s="2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3"/>
      <c r="Q250" s="2"/>
      <c r="R250" s="2"/>
      <c r="S250" s="2"/>
      <c r="T250" s="2"/>
      <c r="U250" s="3"/>
      <c r="V250" s="4"/>
      <c r="W250" s="3"/>
      <c r="X250" s="2"/>
      <c r="Y250" s="5"/>
      <c r="Z250" s="2"/>
      <c r="AA250" s="6"/>
    </row>
    <row r="251" ht="15.75" customHeight="1">
      <c r="A251" s="2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3"/>
      <c r="Q251" s="2"/>
      <c r="R251" s="2"/>
      <c r="S251" s="2"/>
      <c r="T251" s="2"/>
      <c r="U251" s="3"/>
      <c r="V251" s="4"/>
      <c r="W251" s="3"/>
      <c r="X251" s="2"/>
      <c r="Y251" s="5"/>
      <c r="Z251" s="2"/>
      <c r="AA251" s="6"/>
    </row>
    <row r="252" ht="15.75" customHeight="1">
      <c r="A252" s="2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3"/>
      <c r="Q252" s="2"/>
      <c r="R252" s="2"/>
      <c r="S252" s="2"/>
      <c r="T252" s="2"/>
      <c r="U252" s="3"/>
      <c r="V252" s="4"/>
      <c r="W252" s="3"/>
      <c r="X252" s="2"/>
      <c r="Y252" s="5"/>
      <c r="Z252" s="2"/>
      <c r="AA252" s="6"/>
    </row>
    <row r="253" ht="15.75" customHeight="1">
      <c r="A253" s="2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3"/>
      <c r="Q253" s="2"/>
      <c r="R253" s="2"/>
      <c r="S253" s="2"/>
      <c r="T253" s="2"/>
      <c r="U253" s="3"/>
      <c r="V253" s="4"/>
      <c r="W253" s="3"/>
      <c r="X253" s="2"/>
      <c r="Y253" s="5"/>
      <c r="Z253" s="2"/>
      <c r="AA253" s="6"/>
    </row>
    <row r="254" ht="15.75" customHeight="1">
      <c r="A254" s="2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3"/>
      <c r="Q254" s="2"/>
      <c r="R254" s="2"/>
      <c r="S254" s="2"/>
      <c r="T254" s="2"/>
      <c r="U254" s="3"/>
      <c r="V254" s="4"/>
      <c r="W254" s="3"/>
      <c r="X254" s="2"/>
      <c r="Y254" s="5"/>
      <c r="Z254" s="2"/>
      <c r="AA254" s="6"/>
    </row>
    <row r="255" ht="15.75" customHeight="1">
      <c r="A255" s="2"/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3"/>
      <c r="Q255" s="2"/>
      <c r="R255" s="2"/>
      <c r="S255" s="2"/>
      <c r="T255" s="2"/>
      <c r="U255" s="3"/>
      <c r="V255" s="4"/>
      <c r="W255" s="3"/>
      <c r="X255" s="2"/>
      <c r="Y255" s="5"/>
      <c r="Z255" s="2"/>
      <c r="AA255" s="6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R11:U11"/>
    <mergeCell ref="V11:W11"/>
    <mergeCell ref="X11:X12"/>
    <mergeCell ref="Y11:Y12"/>
    <mergeCell ref="Z11:Z12"/>
    <mergeCell ref="AA11:AA12"/>
    <mergeCell ref="A11:A12"/>
    <mergeCell ref="B11:B12"/>
    <mergeCell ref="C11:C12"/>
    <mergeCell ref="D11:D12"/>
    <mergeCell ref="E11:F11"/>
    <mergeCell ref="G11:K11"/>
    <mergeCell ref="L11:P11"/>
  </mergeCells>
  <printOptions/>
  <pageMargins bottom="0.590551181102362" footer="0.0" header="0.0" left="0.196850393700787" right="0.196850393700787" top="0.590551181102362"/>
  <pageSetup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4.43"/>
    <col customWidth="1" min="3" max="3" width="39.0"/>
    <col customWidth="1" min="4" max="7" width="8.71"/>
  </cols>
  <sheetData>
    <row r="1">
      <c r="A1" s="96" t="s">
        <v>82</v>
      </c>
    </row>
    <row r="2">
      <c r="A2" s="97" t="s">
        <v>83</v>
      </c>
      <c r="B2" s="98"/>
      <c r="C2" s="98"/>
      <c r="D2" s="99"/>
    </row>
    <row r="3">
      <c r="A3" s="100"/>
      <c r="B3" s="101"/>
      <c r="C3" s="101"/>
      <c r="D3" s="99"/>
    </row>
    <row r="4">
      <c r="A4" s="102" t="s">
        <v>15</v>
      </c>
      <c r="B4" s="102" t="s">
        <v>16</v>
      </c>
      <c r="C4" s="102" t="s">
        <v>17</v>
      </c>
      <c r="D4" s="48" t="s">
        <v>84</v>
      </c>
    </row>
    <row r="5">
      <c r="A5" s="103">
        <v>1.0</v>
      </c>
      <c r="B5" s="104">
        <v>2.20700095E8</v>
      </c>
      <c r="C5" s="36" t="s">
        <v>38</v>
      </c>
      <c r="D5" s="48">
        <v>46.6</v>
      </c>
    </row>
    <row r="6">
      <c r="A6" s="103">
        <v>2.0</v>
      </c>
      <c r="B6" s="104">
        <v>2.20700096E8</v>
      </c>
      <c r="C6" s="36" t="s">
        <v>40</v>
      </c>
      <c r="D6" s="47">
        <v>53.3</v>
      </c>
      <c r="E6" s="105" t="s">
        <v>85</v>
      </c>
    </row>
    <row r="7" hidden="1">
      <c r="A7" s="103">
        <v>3.0</v>
      </c>
      <c r="B7" s="104">
        <v>2.20700098E8</v>
      </c>
      <c r="C7" s="36" t="s">
        <v>41</v>
      </c>
      <c r="D7" s="106">
        <v>66.6</v>
      </c>
    </row>
    <row r="8">
      <c r="A8" s="103">
        <v>4.0</v>
      </c>
      <c r="B8" s="104">
        <v>2.20700099E8</v>
      </c>
      <c r="C8" s="36" t="s">
        <v>42</v>
      </c>
      <c r="D8" s="47">
        <v>53.3</v>
      </c>
    </row>
    <row r="9">
      <c r="A9" s="103">
        <v>5.0</v>
      </c>
      <c r="B9" s="104">
        <v>2.207001E8</v>
      </c>
      <c r="C9" s="36" t="s">
        <v>43</v>
      </c>
      <c r="D9" s="47">
        <v>46.6</v>
      </c>
      <c r="E9" s="105" t="s">
        <v>85</v>
      </c>
    </row>
    <row r="10">
      <c r="A10" s="103">
        <v>6.0</v>
      </c>
      <c r="B10" s="104">
        <v>2.20700101E8</v>
      </c>
      <c r="C10" s="36" t="s">
        <v>44</v>
      </c>
      <c r="D10" s="47">
        <v>43.3</v>
      </c>
      <c r="E10" s="105" t="s">
        <v>85</v>
      </c>
    </row>
    <row r="11">
      <c r="A11" s="103">
        <v>7.0</v>
      </c>
      <c r="B11" s="104">
        <v>2.20700102E8</v>
      </c>
      <c r="C11" s="36" t="s">
        <v>45</v>
      </c>
      <c r="D11" s="47">
        <v>33.3</v>
      </c>
      <c r="E11" s="105" t="s">
        <v>85</v>
      </c>
    </row>
    <row r="12">
      <c r="A12" s="103">
        <v>8.0</v>
      </c>
      <c r="B12" s="104">
        <v>2.20700103E8</v>
      </c>
      <c r="C12" s="36" t="s">
        <v>46</v>
      </c>
      <c r="D12" s="47">
        <v>53.3</v>
      </c>
      <c r="E12" s="105" t="s">
        <v>85</v>
      </c>
    </row>
    <row r="13">
      <c r="A13" s="103">
        <v>9.0</v>
      </c>
      <c r="B13" s="104">
        <v>2.20700104E8</v>
      </c>
      <c r="C13" s="36" t="s">
        <v>47</v>
      </c>
      <c r="D13" s="47">
        <v>43.3</v>
      </c>
      <c r="E13" s="105" t="s">
        <v>85</v>
      </c>
    </row>
    <row r="14">
      <c r="A14" s="103">
        <v>10.0</v>
      </c>
      <c r="B14" s="104">
        <v>2.20700105E8</v>
      </c>
      <c r="C14" s="36" t="s">
        <v>48</v>
      </c>
      <c r="D14" s="47">
        <v>40.0</v>
      </c>
      <c r="E14" s="105" t="s">
        <v>85</v>
      </c>
    </row>
    <row r="15">
      <c r="A15" s="103">
        <v>11.0</v>
      </c>
      <c r="B15" s="104">
        <v>2.20700106E8</v>
      </c>
      <c r="C15" s="36" t="s">
        <v>49</v>
      </c>
      <c r="D15" s="47">
        <v>50.0</v>
      </c>
      <c r="E15" s="105" t="s">
        <v>85</v>
      </c>
    </row>
    <row r="16">
      <c r="A16" s="103">
        <v>12.0</v>
      </c>
      <c r="B16" s="104">
        <v>2.20700109E8</v>
      </c>
      <c r="C16" s="36" t="s">
        <v>50</v>
      </c>
      <c r="D16" s="47">
        <v>53.3</v>
      </c>
      <c r="E16" s="105" t="s">
        <v>85</v>
      </c>
    </row>
    <row r="17">
      <c r="A17" s="103">
        <v>13.0</v>
      </c>
      <c r="B17" s="104">
        <v>2.2070011E8</v>
      </c>
      <c r="C17" s="36" t="s">
        <v>51</v>
      </c>
      <c r="D17" s="47">
        <v>43.3</v>
      </c>
      <c r="E17" s="105" t="s">
        <v>85</v>
      </c>
    </row>
    <row r="18" hidden="1">
      <c r="A18" s="103">
        <v>14.0</v>
      </c>
      <c r="B18" s="104">
        <v>2.20700112E8</v>
      </c>
      <c r="C18" s="36" t="s">
        <v>52</v>
      </c>
      <c r="D18" s="106">
        <v>63.3</v>
      </c>
    </row>
    <row r="19">
      <c r="A19" s="103">
        <v>15.0</v>
      </c>
      <c r="B19" s="104">
        <v>2.20700113E8</v>
      </c>
      <c r="C19" s="36" t="s">
        <v>54</v>
      </c>
      <c r="D19" s="66">
        <v>46.6</v>
      </c>
      <c r="E19" s="105" t="s">
        <v>85</v>
      </c>
    </row>
    <row r="20">
      <c r="A20" s="103">
        <v>16.0</v>
      </c>
      <c r="B20" s="104">
        <v>2.20700114E8</v>
      </c>
      <c r="C20" s="36" t="s">
        <v>56</v>
      </c>
      <c r="D20" s="47">
        <v>53.3</v>
      </c>
      <c r="E20" s="105" t="s">
        <v>85</v>
      </c>
    </row>
    <row r="21">
      <c r="A21" s="103">
        <v>17.0</v>
      </c>
      <c r="B21" s="104">
        <v>2.20700116E8</v>
      </c>
      <c r="C21" s="36" t="s">
        <v>58</v>
      </c>
      <c r="D21" s="47">
        <v>36.66</v>
      </c>
      <c r="E21" s="105" t="s">
        <v>85</v>
      </c>
    </row>
    <row r="22">
      <c r="A22" s="103">
        <v>18.0</v>
      </c>
      <c r="B22" s="104">
        <v>2.20700117E8</v>
      </c>
      <c r="C22" s="36" t="s">
        <v>60</v>
      </c>
      <c r="D22" s="48">
        <v>56.6</v>
      </c>
      <c r="E22" s="105" t="s">
        <v>85</v>
      </c>
    </row>
    <row r="23">
      <c r="A23" s="103">
        <v>19.0</v>
      </c>
      <c r="B23" s="104">
        <v>2.20700118E8</v>
      </c>
      <c r="C23" s="36" t="s">
        <v>62</v>
      </c>
      <c r="D23" s="107">
        <v>46.6</v>
      </c>
      <c r="E23" s="108"/>
    </row>
    <row r="24">
      <c r="A24" s="103">
        <v>20.0</v>
      </c>
      <c r="B24" s="104">
        <v>2.20700119E8</v>
      </c>
      <c r="C24" s="36" t="s">
        <v>63</v>
      </c>
      <c r="D24" s="47">
        <v>53.3</v>
      </c>
      <c r="E24" s="105" t="s">
        <v>85</v>
      </c>
    </row>
    <row r="25" ht="15.75" customHeight="1">
      <c r="A25" s="103">
        <v>21.0</v>
      </c>
      <c r="B25" s="104">
        <v>2.2070012E8</v>
      </c>
      <c r="C25" s="36" t="s">
        <v>64</v>
      </c>
      <c r="D25" s="47">
        <v>36.6</v>
      </c>
      <c r="E25" s="105" t="s">
        <v>85</v>
      </c>
    </row>
    <row r="26" ht="15.75" hidden="1" customHeight="1">
      <c r="A26" s="103">
        <v>22.0</v>
      </c>
      <c r="B26" s="104">
        <v>2.20700121E8</v>
      </c>
      <c r="C26" s="36" t="s">
        <v>65</v>
      </c>
      <c r="D26" s="106">
        <v>60.0</v>
      </c>
    </row>
    <row r="27" ht="15.75" customHeight="1">
      <c r="A27" s="103">
        <v>23.0</v>
      </c>
      <c r="B27" s="104">
        <v>2.40700208E8</v>
      </c>
      <c r="C27" s="36" t="s">
        <v>66</v>
      </c>
      <c r="D27" s="47">
        <v>30.0</v>
      </c>
      <c r="E27" s="105" t="s">
        <v>85</v>
      </c>
    </row>
    <row r="28" ht="15.75" hidden="1" customHeight="1">
      <c r="A28" s="103">
        <v>24.0</v>
      </c>
      <c r="B28" s="104">
        <v>2.40700218E8</v>
      </c>
      <c r="C28" s="36" t="s">
        <v>67</v>
      </c>
      <c r="D28" s="106">
        <v>83.3</v>
      </c>
    </row>
    <row r="29" ht="15.75" hidden="1" customHeight="1">
      <c r="A29" s="103">
        <v>25.0</v>
      </c>
      <c r="B29" s="104">
        <v>2.40700219E8</v>
      </c>
      <c r="C29" s="36" t="s">
        <v>68</v>
      </c>
      <c r="D29" s="106">
        <v>56.6</v>
      </c>
    </row>
    <row r="30" ht="15.75" customHeight="1">
      <c r="A30" s="103">
        <v>26.0</v>
      </c>
      <c r="B30" s="104">
        <v>2.4070022E8</v>
      </c>
      <c r="C30" s="36" t="s">
        <v>69</v>
      </c>
      <c r="D30" s="47">
        <v>53.3</v>
      </c>
      <c r="E30" s="105" t="s">
        <v>85</v>
      </c>
    </row>
    <row r="31" ht="15.75" customHeight="1">
      <c r="A31" s="103">
        <v>27.0</v>
      </c>
      <c r="B31" s="104">
        <v>2.40700221E8</v>
      </c>
      <c r="C31" s="36" t="s">
        <v>70</v>
      </c>
      <c r="D31" s="47">
        <v>50.0</v>
      </c>
      <c r="E31" s="105" t="s">
        <v>85</v>
      </c>
    </row>
    <row r="32" ht="15.75" customHeight="1">
      <c r="A32" s="103">
        <v>28.0</v>
      </c>
      <c r="B32" s="104">
        <v>2.50700246E8</v>
      </c>
      <c r="C32" s="36" t="s">
        <v>71</v>
      </c>
      <c r="D32" s="47">
        <v>53.3</v>
      </c>
      <c r="E32" s="105" t="s">
        <v>85</v>
      </c>
    </row>
    <row r="33" ht="15.75" customHeight="1">
      <c r="A33" s="103">
        <v>29.0</v>
      </c>
      <c r="B33" s="104">
        <v>2.50700247E8</v>
      </c>
      <c r="C33" s="36" t="s">
        <v>72</v>
      </c>
      <c r="D33" s="109">
        <v>50.0</v>
      </c>
      <c r="E33" s="105" t="s">
        <v>85</v>
      </c>
    </row>
    <row r="34" ht="15.75" customHeight="1">
      <c r="A34" s="103">
        <v>30.0</v>
      </c>
      <c r="B34" s="104">
        <v>2.50700249E8</v>
      </c>
      <c r="C34" s="36" t="s">
        <v>73</v>
      </c>
      <c r="D34" s="109">
        <v>46.6</v>
      </c>
    </row>
    <row r="35" ht="15.75" customHeight="1">
      <c r="A35" s="103">
        <v>31.0</v>
      </c>
      <c r="B35" s="104">
        <v>2.50700251E8</v>
      </c>
      <c r="C35" s="36" t="s">
        <v>74</v>
      </c>
      <c r="D35" s="110">
        <v>50.0</v>
      </c>
    </row>
    <row r="36" ht="15.75" customHeight="1">
      <c r="A36" s="111"/>
    </row>
    <row r="37" ht="15.75" customHeight="1">
      <c r="A37" s="111"/>
    </row>
    <row r="38" ht="15.75" customHeight="1">
      <c r="A38" s="111"/>
    </row>
    <row r="39" ht="15.75" customHeight="1">
      <c r="A39" s="111"/>
    </row>
    <row r="40" ht="15.75" customHeight="1">
      <c r="A40" s="111"/>
    </row>
    <row r="41" ht="15.75" customHeight="1">
      <c r="A41" s="111"/>
    </row>
    <row r="42" ht="15.75" customHeight="1">
      <c r="A42" s="111"/>
    </row>
    <row r="43" ht="15.75" customHeight="1">
      <c r="A43" s="111"/>
    </row>
    <row r="44" ht="15.75" customHeight="1">
      <c r="A44" s="111"/>
    </row>
    <row r="45" ht="15.75" customHeight="1">
      <c r="A45" s="111"/>
    </row>
    <row r="46" ht="15.75" customHeight="1">
      <c r="A46" s="111"/>
    </row>
    <row r="47" ht="15.75" customHeight="1">
      <c r="A47" s="111"/>
    </row>
    <row r="48" ht="15.75" customHeight="1">
      <c r="A48" s="111"/>
    </row>
    <row r="49" ht="15.75" customHeight="1">
      <c r="A49" s="111"/>
    </row>
    <row r="50" ht="15.75" customHeight="1">
      <c r="A50" s="111"/>
    </row>
    <row r="51" ht="15.75" customHeight="1">
      <c r="A51" s="111"/>
    </row>
    <row r="52" ht="15.75" customHeight="1">
      <c r="A52" s="111"/>
    </row>
    <row r="53" ht="15.75" customHeight="1">
      <c r="A53" s="111"/>
    </row>
    <row r="54" ht="15.75" customHeight="1">
      <c r="A54" s="111"/>
    </row>
    <row r="55" ht="15.75" customHeight="1">
      <c r="A55" s="111"/>
    </row>
    <row r="56" ht="15.75" customHeight="1">
      <c r="A56" s="111"/>
    </row>
    <row r="57" ht="15.75" customHeight="1">
      <c r="A57" s="111"/>
    </row>
    <row r="58" ht="15.75" customHeight="1">
      <c r="A58" s="111"/>
    </row>
    <row r="59" ht="15.75" customHeight="1">
      <c r="A59" s="111"/>
    </row>
    <row r="60" ht="15.75" customHeight="1">
      <c r="A60" s="111"/>
    </row>
    <row r="61" ht="15.75" customHeight="1">
      <c r="A61" s="111"/>
    </row>
    <row r="62" ht="15.75" customHeight="1">
      <c r="A62" s="111"/>
    </row>
    <row r="63" ht="15.75" customHeight="1">
      <c r="A63" s="111"/>
    </row>
    <row r="64" ht="15.75" customHeight="1">
      <c r="A64" s="111"/>
    </row>
    <row r="65" ht="15.75" customHeight="1">
      <c r="A65" s="111"/>
    </row>
    <row r="66" ht="15.75" customHeight="1">
      <c r="A66" s="111"/>
    </row>
    <row r="67" ht="15.75" customHeight="1">
      <c r="A67" s="111"/>
    </row>
    <row r="68" ht="15.75" customHeight="1">
      <c r="A68" s="111"/>
    </row>
    <row r="69" ht="15.75" customHeight="1">
      <c r="A69" s="111"/>
    </row>
    <row r="70" ht="15.75" customHeight="1">
      <c r="A70" s="111"/>
    </row>
    <row r="71" ht="15.75" customHeight="1">
      <c r="A71" s="111"/>
    </row>
    <row r="72" ht="15.75" customHeight="1">
      <c r="A72" s="111"/>
    </row>
    <row r="73" ht="15.75" customHeight="1">
      <c r="A73" s="111"/>
    </row>
    <row r="74" ht="15.75" customHeight="1">
      <c r="A74" s="111"/>
    </row>
    <row r="75" ht="15.75" customHeight="1">
      <c r="A75" s="111"/>
    </row>
    <row r="76" ht="15.75" customHeight="1">
      <c r="A76" s="111"/>
    </row>
    <row r="77" ht="15.75" customHeight="1">
      <c r="A77" s="111"/>
    </row>
    <row r="78" ht="15.75" customHeight="1">
      <c r="A78" s="111"/>
    </row>
    <row r="79" ht="15.75" customHeight="1">
      <c r="A79" s="111"/>
    </row>
    <row r="80" ht="15.75" customHeight="1">
      <c r="A80" s="111"/>
    </row>
    <row r="81" ht="15.75" customHeight="1">
      <c r="A81" s="111"/>
    </row>
    <row r="82" ht="15.75" customHeight="1">
      <c r="A82" s="111"/>
    </row>
    <row r="83" ht="15.75" customHeight="1">
      <c r="A83" s="111"/>
    </row>
    <row r="84" ht="15.75" customHeight="1">
      <c r="A84" s="111"/>
    </row>
    <row r="85" ht="15.75" customHeight="1">
      <c r="A85" s="111"/>
    </row>
    <row r="86" ht="15.75" customHeight="1">
      <c r="A86" s="111"/>
    </row>
    <row r="87" ht="15.75" customHeight="1">
      <c r="A87" s="111"/>
    </row>
    <row r="88" ht="15.75" customHeight="1">
      <c r="A88" s="111"/>
    </row>
    <row r="89" ht="15.75" customHeight="1">
      <c r="A89" s="111"/>
    </row>
    <row r="90" ht="15.75" customHeight="1">
      <c r="A90" s="111"/>
    </row>
    <row r="91" ht="15.75" customHeight="1">
      <c r="A91" s="111"/>
    </row>
    <row r="92" ht="15.75" customHeight="1">
      <c r="A92" s="111"/>
    </row>
    <row r="93" ht="15.75" customHeight="1">
      <c r="A93" s="111"/>
    </row>
    <row r="94" ht="15.75" customHeight="1">
      <c r="A94" s="111"/>
    </row>
    <row r="95" ht="15.75" customHeight="1">
      <c r="A95" s="111"/>
    </row>
    <row r="96" ht="15.75" customHeight="1">
      <c r="A96" s="111"/>
    </row>
    <row r="97" ht="15.75" customHeight="1">
      <c r="A97" s="111"/>
    </row>
    <row r="98" ht="15.75" customHeight="1">
      <c r="A98" s="111"/>
    </row>
    <row r="99" ht="15.75" customHeight="1">
      <c r="A99" s="111"/>
    </row>
    <row r="100" ht="15.75" customHeight="1">
      <c r="A100" s="111"/>
    </row>
    <row r="101" ht="15.75" customHeight="1">
      <c r="A101" s="111"/>
    </row>
    <row r="102" ht="15.75" customHeight="1">
      <c r="A102" s="111"/>
    </row>
    <row r="103" ht="15.75" customHeight="1">
      <c r="A103" s="111"/>
    </row>
    <row r="104" ht="15.75" customHeight="1">
      <c r="A104" s="111"/>
    </row>
    <row r="105" ht="15.75" customHeight="1">
      <c r="A105" s="111"/>
    </row>
    <row r="106" ht="15.75" customHeight="1">
      <c r="A106" s="111"/>
    </row>
    <row r="107" ht="15.75" customHeight="1">
      <c r="A107" s="111"/>
    </row>
    <row r="108" ht="15.75" customHeight="1">
      <c r="A108" s="111"/>
    </row>
    <row r="109" ht="15.75" customHeight="1">
      <c r="A109" s="111"/>
    </row>
    <row r="110" ht="15.75" customHeight="1">
      <c r="A110" s="111"/>
    </row>
    <row r="111" ht="15.75" customHeight="1">
      <c r="A111" s="111"/>
    </row>
    <row r="112" ht="15.75" customHeight="1">
      <c r="A112" s="111"/>
    </row>
    <row r="113" ht="15.75" customHeight="1">
      <c r="A113" s="111"/>
    </row>
    <row r="114" ht="15.75" customHeight="1">
      <c r="A114" s="111"/>
    </row>
    <row r="115" ht="15.75" customHeight="1">
      <c r="A115" s="111"/>
    </row>
    <row r="116" ht="15.75" customHeight="1">
      <c r="A116" s="111"/>
    </row>
    <row r="117" ht="15.75" customHeight="1">
      <c r="A117" s="111"/>
    </row>
    <row r="118" ht="15.75" customHeight="1">
      <c r="A118" s="111"/>
    </row>
    <row r="119" ht="15.75" customHeight="1">
      <c r="A119" s="111"/>
    </row>
    <row r="120" ht="15.75" customHeight="1">
      <c r="A120" s="111"/>
    </row>
    <row r="121" ht="15.75" customHeight="1">
      <c r="A121" s="111"/>
    </row>
    <row r="122" ht="15.75" customHeight="1">
      <c r="A122" s="111"/>
    </row>
    <row r="123" ht="15.75" customHeight="1">
      <c r="A123" s="111"/>
    </row>
    <row r="124" ht="15.75" customHeight="1">
      <c r="A124" s="111"/>
    </row>
    <row r="125" ht="15.75" customHeight="1">
      <c r="A125" s="111"/>
    </row>
    <row r="126" ht="15.75" customHeight="1">
      <c r="A126" s="111"/>
    </row>
    <row r="127" ht="15.75" customHeight="1">
      <c r="A127" s="111"/>
    </row>
    <row r="128" ht="15.75" customHeight="1">
      <c r="A128" s="111"/>
    </row>
    <row r="129" ht="15.75" customHeight="1">
      <c r="A129" s="111"/>
    </row>
    <row r="130" ht="15.75" customHeight="1">
      <c r="A130" s="111"/>
    </row>
    <row r="131" ht="15.75" customHeight="1">
      <c r="A131" s="111"/>
    </row>
    <row r="132" ht="15.75" customHeight="1">
      <c r="A132" s="111"/>
    </row>
    <row r="133" ht="15.75" customHeight="1">
      <c r="A133" s="111"/>
    </row>
    <row r="134" ht="15.75" customHeight="1">
      <c r="A134" s="111"/>
    </row>
    <row r="135" ht="15.75" customHeight="1">
      <c r="A135" s="111"/>
    </row>
    <row r="136" ht="15.75" customHeight="1">
      <c r="A136" s="111"/>
    </row>
    <row r="137" ht="15.75" customHeight="1">
      <c r="A137" s="111"/>
    </row>
    <row r="138" ht="15.75" customHeight="1">
      <c r="A138" s="111"/>
    </row>
    <row r="139" ht="15.75" customHeight="1">
      <c r="A139" s="111"/>
    </row>
    <row r="140" ht="15.75" customHeight="1">
      <c r="A140" s="111"/>
    </row>
    <row r="141" ht="15.75" customHeight="1">
      <c r="A141" s="111"/>
    </row>
    <row r="142" ht="15.75" customHeight="1">
      <c r="A142" s="111"/>
    </row>
    <row r="143" ht="15.75" customHeight="1">
      <c r="A143" s="111"/>
    </row>
    <row r="144" ht="15.75" customHeight="1">
      <c r="A144" s="111"/>
    </row>
    <row r="145" ht="15.75" customHeight="1">
      <c r="A145" s="111"/>
    </row>
    <row r="146" ht="15.75" customHeight="1">
      <c r="A146" s="111"/>
    </row>
    <row r="147" ht="15.75" customHeight="1">
      <c r="A147" s="111"/>
    </row>
    <row r="148" ht="15.75" customHeight="1">
      <c r="A148" s="111"/>
    </row>
    <row r="149" ht="15.75" customHeight="1">
      <c r="A149" s="111"/>
    </row>
    <row r="150" ht="15.75" customHeight="1">
      <c r="A150" s="111"/>
    </row>
    <row r="151" ht="15.75" customHeight="1">
      <c r="A151" s="111"/>
    </row>
    <row r="152" ht="15.75" customHeight="1">
      <c r="A152" s="111"/>
    </row>
    <row r="153" ht="15.75" customHeight="1">
      <c r="A153" s="111"/>
    </row>
    <row r="154" ht="15.75" customHeight="1">
      <c r="A154" s="111"/>
    </row>
    <row r="155" ht="15.75" customHeight="1">
      <c r="A155" s="111"/>
    </row>
    <row r="156" ht="15.75" customHeight="1">
      <c r="A156" s="111"/>
    </row>
    <row r="157" ht="15.75" customHeight="1">
      <c r="A157" s="111"/>
    </row>
    <row r="158" ht="15.75" customHeight="1">
      <c r="A158" s="111"/>
    </row>
    <row r="159" ht="15.75" customHeight="1">
      <c r="A159" s="111"/>
    </row>
    <row r="160" ht="15.75" customHeight="1">
      <c r="A160" s="111"/>
    </row>
    <row r="161" ht="15.75" customHeight="1">
      <c r="A161" s="111"/>
    </row>
    <row r="162" ht="15.75" customHeight="1">
      <c r="A162" s="111"/>
    </row>
    <row r="163" ht="15.75" customHeight="1">
      <c r="A163" s="111"/>
    </row>
    <row r="164" ht="15.75" customHeight="1">
      <c r="A164" s="111"/>
    </row>
    <row r="165" ht="15.75" customHeight="1">
      <c r="A165" s="111"/>
    </row>
    <row r="166" ht="15.75" customHeight="1">
      <c r="A166" s="111"/>
    </row>
    <row r="167" ht="15.75" customHeight="1">
      <c r="A167" s="111"/>
    </row>
    <row r="168" ht="15.75" customHeight="1">
      <c r="A168" s="111"/>
    </row>
    <row r="169" ht="15.75" customHeight="1">
      <c r="A169" s="111"/>
    </row>
    <row r="170" ht="15.75" customHeight="1">
      <c r="A170" s="111"/>
    </row>
    <row r="171" ht="15.75" customHeight="1">
      <c r="A171" s="111"/>
    </row>
    <row r="172" ht="15.75" customHeight="1">
      <c r="A172" s="111"/>
    </row>
    <row r="173" ht="15.75" customHeight="1">
      <c r="A173" s="111"/>
    </row>
    <row r="174" ht="15.75" customHeight="1">
      <c r="A174" s="111"/>
    </row>
    <row r="175" ht="15.75" customHeight="1">
      <c r="A175" s="111"/>
    </row>
    <row r="176" ht="15.75" customHeight="1">
      <c r="A176" s="111"/>
    </row>
    <row r="177" ht="15.75" customHeight="1">
      <c r="A177" s="111"/>
    </row>
    <row r="178" ht="15.75" customHeight="1">
      <c r="A178" s="111"/>
    </row>
    <row r="179" ht="15.75" customHeight="1">
      <c r="A179" s="111"/>
    </row>
    <row r="180" ht="15.75" customHeight="1">
      <c r="A180" s="111"/>
    </row>
    <row r="181" ht="15.75" customHeight="1">
      <c r="A181" s="111"/>
    </row>
    <row r="182" ht="15.75" customHeight="1">
      <c r="A182" s="111"/>
    </row>
    <row r="183" ht="15.75" customHeight="1">
      <c r="A183" s="111"/>
    </row>
    <row r="184" ht="15.75" customHeight="1">
      <c r="A184" s="111"/>
    </row>
    <row r="185" ht="15.75" customHeight="1">
      <c r="A185" s="111"/>
    </row>
    <row r="186" ht="15.75" customHeight="1">
      <c r="A186" s="111"/>
    </row>
    <row r="187" ht="15.75" customHeight="1">
      <c r="A187" s="111"/>
    </row>
    <row r="188" ht="15.75" customHeight="1">
      <c r="A188" s="111"/>
    </row>
    <row r="189" ht="15.75" customHeight="1">
      <c r="A189" s="111"/>
    </row>
    <row r="190" ht="15.75" customHeight="1">
      <c r="A190" s="111"/>
    </row>
    <row r="191" ht="15.75" customHeight="1">
      <c r="A191" s="111"/>
    </row>
    <row r="192" ht="15.75" customHeight="1">
      <c r="A192" s="111"/>
    </row>
    <row r="193" ht="15.75" customHeight="1">
      <c r="A193" s="111"/>
    </row>
    <row r="194" ht="15.75" customHeight="1">
      <c r="A194" s="111"/>
    </row>
    <row r="195" ht="15.75" customHeight="1">
      <c r="A195" s="111"/>
    </row>
    <row r="196" ht="15.75" customHeight="1">
      <c r="A196" s="111"/>
    </row>
    <row r="197" ht="15.75" customHeight="1">
      <c r="A197" s="111"/>
    </row>
    <row r="198" ht="15.75" customHeight="1">
      <c r="A198" s="111"/>
    </row>
    <row r="199" ht="15.75" customHeight="1">
      <c r="A199" s="111"/>
    </row>
    <row r="200" ht="15.75" customHeight="1">
      <c r="A200" s="111"/>
    </row>
    <row r="201" ht="15.75" customHeight="1">
      <c r="A201" s="111"/>
    </row>
    <row r="202" ht="15.75" customHeight="1">
      <c r="A202" s="111"/>
    </row>
    <row r="203" ht="15.75" customHeight="1">
      <c r="A203" s="111"/>
    </row>
    <row r="204" ht="15.75" customHeight="1">
      <c r="A204" s="111"/>
    </row>
    <row r="205" ht="15.75" customHeight="1">
      <c r="A205" s="111"/>
    </row>
    <row r="206" ht="15.75" customHeight="1">
      <c r="A206" s="111"/>
    </row>
    <row r="207" ht="15.75" customHeight="1">
      <c r="A207" s="111"/>
    </row>
    <row r="208" ht="15.75" customHeight="1">
      <c r="A208" s="111"/>
    </row>
    <row r="209" ht="15.75" customHeight="1">
      <c r="A209" s="111"/>
    </row>
    <row r="210" ht="15.75" customHeight="1">
      <c r="A210" s="111"/>
    </row>
    <row r="211" ht="15.75" customHeight="1">
      <c r="A211" s="111"/>
    </row>
    <row r="212" ht="15.75" customHeight="1">
      <c r="A212" s="111"/>
    </row>
    <row r="213" ht="15.75" customHeight="1">
      <c r="A213" s="111"/>
    </row>
    <row r="214" ht="15.75" customHeight="1">
      <c r="A214" s="111"/>
    </row>
    <row r="215" ht="15.75" customHeight="1">
      <c r="A215" s="111"/>
    </row>
    <row r="216" ht="15.75" customHeight="1">
      <c r="A216" s="111"/>
    </row>
    <row r="217" ht="15.75" customHeight="1">
      <c r="A217" s="111"/>
    </row>
    <row r="218" ht="15.75" customHeight="1">
      <c r="A218" s="111"/>
    </row>
    <row r="219" ht="15.75" customHeight="1">
      <c r="A219" s="111"/>
    </row>
    <row r="220" ht="15.75" customHeight="1">
      <c r="A220" s="111"/>
    </row>
    <row r="221" ht="15.75" customHeight="1">
      <c r="A221" s="111"/>
    </row>
    <row r="222" ht="15.75" customHeight="1">
      <c r="A222" s="111"/>
    </row>
    <row r="223" ht="15.75" customHeight="1">
      <c r="A223" s="111"/>
    </row>
    <row r="224" ht="15.75" customHeight="1">
      <c r="A224" s="111"/>
    </row>
    <row r="225" ht="15.75" customHeight="1">
      <c r="A225" s="111"/>
    </row>
    <row r="226" ht="15.75" customHeight="1">
      <c r="A226" s="111"/>
    </row>
    <row r="227" ht="15.75" customHeight="1">
      <c r="A227" s="111"/>
    </row>
    <row r="228" ht="15.75" customHeight="1">
      <c r="A228" s="111"/>
    </row>
    <row r="229" ht="15.75" customHeight="1">
      <c r="A229" s="111"/>
    </row>
    <row r="230" ht="15.75" customHeight="1">
      <c r="A230" s="111"/>
    </row>
    <row r="231" ht="15.75" customHeight="1">
      <c r="A231" s="111"/>
    </row>
    <row r="232" ht="15.75" customHeight="1">
      <c r="A232" s="111"/>
    </row>
    <row r="233" ht="15.75" customHeight="1">
      <c r="A233" s="111"/>
    </row>
    <row r="234" ht="15.75" customHeight="1">
      <c r="A234" s="111"/>
    </row>
    <row r="235" ht="15.75" customHeight="1">
      <c r="A235" s="111"/>
    </row>
    <row r="236" ht="15.75" customHeight="1">
      <c r="A236" s="111"/>
    </row>
    <row r="237" ht="15.75" customHeight="1">
      <c r="A237" s="111"/>
    </row>
    <row r="238" ht="15.75" customHeight="1">
      <c r="A238" s="111"/>
    </row>
    <row r="239" ht="15.75" customHeight="1">
      <c r="A239" s="111"/>
    </row>
    <row r="240" ht="15.75" customHeight="1">
      <c r="A240" s="111"/>
    </row>
    <row r="241" ht="15.75" customHeight="1">
      <c r="A241" s="111"/>
    </row>
    <row r="242" ht="15.75" customHeight="1">
      <c r="A242" s="111"/>
    </row>
    <row r="243" ht="15.75" customHeight="1">
      <c r="A243" s="111"/>
    </row>
    <row r="244" ht="15.75" customHeight="1">
      <c r="A244" s="111"/>
    </row>
    <row r="245" ht="15.75" customHeight="1">
      <c r="A245" s="111"/>
    </row>
    <row r="246" ht="15.75" customHeight="1">
      <c r="A246" s="111"/>
    </row>
    <row r="247" ht="15.75" customHeight="1">
      <c r="A247" s="111"/>
    </row>
    <row r="248" ht="15.75" customHeight="1">
      <c r="A248" s="111"/>
    </row>
    <row r="249" ht="15.75" customHeight="1">
      <c r="A249" s="111"/>
    </row>
    <row r="250" ht="15.75" customHeight="1">
      <c r="A250" s="111"/>
    </row>
    <row r="251" ht="15.75" customHeight="1">
      <c r="A251" s="111"/>
    </row>
    <row r="252" ht="15.75" customHeight="1">
      <c r="A252" s="111"/>
    </row>
    <row r="253" ht="15.75" customHeight="1">
      <c r="A253" s="111"/>
    </row>
    <row r="254" ht="15.75" customHeight="1">
      <c r="A254" s="111"/>
    </row>
    <row r="255" ht="15.75" customHeight="1">
      <c r="A255" s="111"/>
    </row>
    <row r="256" ht="15.75" customHeight="1">
      <c r="A256" s="111"/>
    </row>
    <row r="257" ht="15.75" customHeight="1">
      <c r="A257" s="111"/>
    </row>
    <row r="258" ht="15.75" customHeight="1">
      <c r="A258" s="111"/>
    </row>
    <row r="259" ht="15.75" customHeight="1">
      <c r="A259" s="111"/>
    </row>
    <row r="260" ht="15.75" customHeight="1">
      <c r="A260" s="111"/>
    </row>
    <row r="261" ht="15.75" customHeight="1">
      <c r="A261" s="111"/>
    </row>
    <row r="262" ht="15.75" customHeight="1">
      <c r="A262" s="111"/>
    </row>
    <row r="263" ht="15.75" customHeight="1">
      <c r="A263" s="111"/>
    </row>
    <row r="264" ht="15.75" customHeight="1">
      <c r="A264" s="111"/>
    </row>
    <row r="265" ht="15.75" customHeight="1">
      <c r="A265" s="111"/>
    </row>
    <row r="266" ht="15.75" customHeight="1">
      <c r="A266" s="111"/>
    </row>
    <row r="267" ht="15.75" customHeight="1">
      <c r="A267" s="111"/>
    </row>
    <row r="268" ht="15.75" customHeight="1">
      <c r="A268" s="111"/>
    </row>
    <row r="269" ht="15.75" customHeight="1">
      <c r="A269" s="111"/>
    </row>
    <row r="270" ht="15.75" customHeight="1">
      <c r="A270" s="111"/>
    </row>
    <row r="271" ht="15.75" customHeight="1">
      <c r="A271" s="111"/>
    </row>
    <row r="272" ht="15.75" customHeight="1">
      <c r="A272" s="111"/>
    </row>
    <row r="273" ht="15.75" customHeight="1">
      <c r="A273" s="111"/>
    </row>
    <row r="274" ht="15.75" customHeight="1">
      <c r="A274" s="111"/>
    </row>
    <row r="275" ht="15.75" customHeight="1">
      <c r="A275" s="111"/>
    </row>
    <row r="276" ht="15.75" customHeight="1">
      <c r="A276" s="111"/>
    </row>
    <row r="277" ht="15.75" customHeight="1">
      <c r="A277" s="111"/>
    </row>
    <row r="278" ht="15.75" customHeight="1">
      <c r="A278" s="111"/>
    </row>
    <row r="279" ht="15.75" customHeight="1">
      <c r="A279" s="111"/>
    </row>
    <row r="280" ht="15.75" customHeight="1">
      <c r="A280" s="111"/>
    </row>
    <row r="281" ht="15.75" customHeight="1">
      <c r="A281" s="111"/>
    </row>
    <row r="282" ht="15.75" customHeight="1">
      <c r="A282" s="111"/>
    </row>
    <row r="283" ht="15.75" customHeight="1">
      <c r="A283" s="111"/>
    </row>
    <row r="284" ht="15.75" customHeight="1">
      <c r="A284" s="111"/>
    </row>
    <row r="285" ht="15.75" customHeight="1">
      <c r="A285" s="111"/>
    </row>
    <row r="286" ht="15.75" customHeight="1">
      <c r="A286" s="111"/>
    </row>
    <row r="287" ht="15.75" customHeight="1">
      <c r="A287" s="111"/>
    </row>
    <row r="288" ht="15.75" customHeight="1">
      <c r="A288" s="111"/>
    </row>
    <row r="289" ht="15.75" customHeight="1">
      <c r="A289" s="111"/>
    </row>
    <row r="290" ht="15.75" customHeight="1">
      <c r="A290" s="111"/>
    </row>
    <row r="291" ht="15.75" customHeight="1">
      <c r="A291" s="111"/>
    </row>
    <row r="292" ht="15.75" customHeight="1">
      <c r="A292" s="111"/>
    </row>
    <row r="293" ht="15.75" customHeight="1">
      <c r="A293" s="111"/>
    </row>
    <row r="294" ht="15.75" customHeight="1">
      <c r="A294" s="111"/>
    </row>
    <row r="295" ht="15.75" customHeight="1">
      <c r="A295" s="111"/>
    </row>
    <row r="296" ht="15.75" customHeight="1">
      <c r="A296" s="111"/>
    </row>
    <row r="297" ht="15.75" customHeight="1">
      <c r="A297" s="111"/>
    </row>
    <row r="298" ht="15.75" customHeight="1">
      <c r="A298" s="111"/>
    </row>
    <row r="299" ht="15.75" customHeight="1">
      <c r="A299" s="111"/>
    </row>
    <row r="300" ht="15.75" customHeight="1">
      <c r="A300" s="111"/>
    </row>
    <row r="301" ht="15.75" customHeight="1">
      <c r="A301" s="111"/>
    </row>
    <row r="302" ht="15.75" customHeight="1">
      <c r="A302" s="111"/>
    </row>
    <row r="303" ht="15.75" customHeight="1">
      <c r="A303" s="111"/>
    </row>
    <row r="304" ht="15.75" customHeight="1">
      <c r="A304" s="111"/>
    </row>
    <row r="305" ht="15.75" customHeight="1">
      <c r="A305" s="111"/>
    </row>
    <row r="306" ht="15.75" customHeight="1">
      <c r="A306" s="111"/>
    </row>
    <row r="307" ht="15.75" customHeight="1">
      <c r="A307" s="111"/>
    </row>
    <row r="308" ht="15.75" customHeight="1">
      <c r="A308" s="111"/>
    </row>
    <row r="309" ht="15.75" customHeight="1">
      <c r="A309" s="111"/>
    </row>
    <row r="310" ht="15.75" customHeight="1">
      <c r="A310" s="111"/>
    </row>
    <row r="311" ht="15.75" customHeight="1">
      <c r="A311" s="111"/>
    </row>
    <row r="312" ht="15.75" customHeight="1">
      <c r="A312" s="111"/>
    </row>
    <row r="313" ht="15.75" customHeight="1">
      <c r="A313" s="111"/>
    </row>
    <row r="314" ht="15.75" customHeight="1">
      <c r="A314" s="111"/>
    </row>
    <row r="315" ht="15.75" customHeight="1">
      <c r="A315" s="111"/>
    </row>
    <row r="316" ht="15.75" customHeight="1">
      <c r="A316" s="111"/>
    </row>
    <row r="317" ht="15.75" customHeight="1">
      <c r="A317" s="111"/>
    </row>
    <row r="318" ht="15.75" customHeight="1">
      <c r="A318" s="111"/>
    </row>
    <row r="319" ht="15.75" customHeight="1">
      <c r="A319" s="111"/>
    </row>
    <row r="320" ht="15.75" customHeight="1">
      <c r="A320" s="111"/>
    </row>
    <row r="321" ht="15.75" customHeight="1">
      <c r="A321" s="111"/>
    </row>
    <row r="322" ht="15.75" customHeight="1">
      <c r="A322" s="111"/>
    </row>
    <row r="323" ht="15.75" customHeight="1">
      <c r="A323" s="111"/>
    </row>
    <row r="324" ht="15.75" customHeight="1">
      <c r="A324" s="111"/>
    </row>
    <row r="325" ht="15.75" customHeight="1">
      <c r="A325" s="111"/>
    </row>
    <row r="326" ht="15.75" customHeight="1">
      <c r="A326" s="111"/>
    </row>
    <row r="327" ht="15.75" customHeight="1">
      <c r="A327" s="111"/>
    </row>
    <row r="328" ht="15.75" customHeight="1">
      <c r="A328" s="111"/>
    </row>
    <row r="329" ht="15.75" customHeight="1">
      <c r="A329" s="111"/>
    </row>
    <row r="330" ht="15.75" customHeight="1">
      <c r="A330" s="111"/>
    </row>
    <row r="331" ht="15.75" customHeight="1">
      <c r="A331" s="111"/>
    </row>
    <row r="332" ht="15.75" customHeight="1">
      <c r="A332" s="111"/>
    </row>
    <row r="333" ht="15.75" customHeight="1">
      <c r="A333" s="111"/>
    </row>
    <row r="334" ht="15.75" customHeight="1">
      <c r="A334" s="111"/>
    </row>
    <row r="335" ht="15.75" customHeight="1">
      <c r="A335" s="111"/>
    </row>
    <row r="336" ht="15.75" customHeight="1">
      <c r="A336" s="111"/>
    </row>
    <row r="337" ht="15.75" customHeight="1">
      <c r="A337" s="111"/>
    </row>
    <row r="338" ht="15.75" customHeight="1">
      <c r="A338" s="111"/>
    </row>
    <row r="339" ht="15.75" customHeight="1">
      <c r="A339" s="111"/>
    </row>
    <row r="340" ht="15.75" customHeight="1">
      <c r="A340" s="111"/>
    </row>
    <row r="341" ht="15.75" customHeight="1">
      <c r="A341" s="111"/>
    </row>
    <row r="342" ht="15.75" customHeight="1">
      <c r="A342" s="111"/>
    </row>
    <row r="343" ht="15.75" customHeight="1">
      <c r="A343" s="111"/>
    </row>
    <row r="344" ht="15.75" customHeight="1">
      <c r="A344" s="111"/>
    </row>
    <row r="345" ht="15.75" customHeight="1">
      <c r="A345" s="111"/>
    </row>
    <row r="346" ht="15.75" customHeight="1">
      <c r="A346" s="111"/>
    </row>
    <row r="347" ht="15.75" customHeight="1">
      <c r="A347" s="111"/>
    </row>
    <row r="348" ht="15.75" customHeight="1">
      <c r="A348" s="111"/>
    </row>
    <row r="349" ht="15.75" customHeight="1">
      <c r="A349" s="111"/>
    </row>
    <row r="350" ht="15.75" customHeight="1">
      <c r="A350" s="111"/>
    </row>
    <row r="351" ht="15.75" customHeight="1">
      <c r="A351" s="111"/>
    </row>
    <row r="352" ht="15.75" customHeight="1">
      <c r="A352" s="111"/>
    </row>
    <row r="353" ht="15.75" customHeight="1">
      <c r="A353" s="111"/>
    </row>
    <row r="354" ht="15.75" customHeight="1">
      <c r="A354" s="111"/>
    </row>
    <row r="355" ht="15.75" customHeight="1">
      <c r="A355" s="111"/>
    </row>
    <row r="356" ht="15.75" customHeight="1">
      <c r="A356" s="111"/>
    </row>
    <row r="357" ht="15.75" customHeight="1">
      <c r="A357" s="111"/>
    </row>
    <row r="358" ht="15.75" customHeight="1">
      <c r="A358" s="111"/>
    </row>
    <row r="359" ht="15.75" customHeight="1">
      <c r="A359" s="111"/>
    </row>
    <row r="360" ht="15.75" customHeight="1">
      <c r="A360" s="111"/>
    </row>
    <row r="361" ht="15.75" customHeight="1">
      <c r="A361" s="111"/>
    </row>
    <row r="362" ht="15.75" customHeight="1">
      <c r="A362" s="111"/>
    </row>
    <row r="363" ht="15.75" customHeight="1">
      <c r="A363" s="111"/>
    </row>
    <row r="364" ht="15.75" customHeight="1">
      <c r="A364" s="111"/>
    </row>
    <row r="365" ht="15.75" customHeight="1">
      <c r="A365" s="111"/>
    </row>
    <row r="366" ht="15.75" customHeight="1">
      <c r="A366" s="111"/>
    </row>
    <row r="367" ht="15.75" customHeight="1">
      <c r="A367" s="111"/>
    </row>
    <row r="368" ht="15.75" customHeight="1">
      <c r="A368" s="111"/>
    </row>
    <row r="369" ht="15.75" customHeight="1">
      <c r="A369" s="111"/>
    </row>
    <row r="370" ht="15.75" customHeight="1">
      <c r="A370" s="111"/>
    </row>
    <row r="371" ht="15.75" customHeight="1">
      <c r="A371" s="111"/>
    </row>
    <row r="372" ht="15.75" customHeight="1">
      <c r="A372" s="111"/>
    </row>
    <row r="373" ht="15.75" customHeight="1">
      <c r="A373" s="111"/>
    </row>
    <row r="374" ht="15.75" customHeight="1">
      <c r="A374" s="111"/>
    </row>
    <row r="375" ht="15.75" customHeight="1">
      <c r="A375" s="111"/>
    </row>
    <row r="376" ht="15.75" customHeight="1">
      <c r="A376" s="111"/>
    </row>
    <row r="377" ht="15.75" customHeight="1">
      <c r="A377" s="111"/>
    </row>
    <row r="378" ht="15.75" customHeight="1">
      <c r="A378" s="111"/>
    </row>
    <row r="379" ht="15.75" customHeight="1">
      <c r="A379" s="111"/>
    </row>
    <row r="380" ht="15.75" customHeight="1">
      <c r="A380" s="111"/>
    </row>
    <row r="381" ht="15.75" customHeight="1">
      <c r="A381" s="111"/>
    </row>
    <row r="382" ht="15.75" customHeight="1">
      <c r="A382" s="111"/>
    </row>
    <row r="383" ht="15.75" customHeight="1">
      <c r="A383" s="111"/>
    </row>
    <row r="384" ht="15.75" customHeight="1">
      <c r="A384" s="111"/>
    </row>
    <row r="385" ht="15.75" customHeight="1">
      <c r="A385" s="111"/>
    </row>
    <row r="386" ht="15.75" customHeight="1">
      <c r="A386" s="111"/>
    </row>
    <row r="387" ht="15.75" customHeight="1">
      <c r="A387" s="111"/>
    </row>
    <row r="388" ht="15.75" customHeight="1">
      <c r="A388" s="111"/>
    </row>
    <row r="389" ht="15.75" customHeight="1">
      <c r="A389" s="111"/>
    </row>
    <row r="390" ht="15.75" customHeight="1">
      <c r="A390" s="111"/>
    </row>
    <row r="391" ht="15.75" customHeight="1">
      <c r="A391" s="111"/>
    </row>
    <row r="392" ht="15.75" customHeight="1">
      <c r="A392" s="111"/>
    </row>
    <row r="393" ht="15.75" customHeight="1">
      <c r="A393" s="111"/>
    </row>
    <row r="394" ht="15.75" customHeight="1">
      <c r="A394" s="111"/>
    </row>
    <row r="395" ht="15.75" customHeight="1">
      <c r="A395" s="111"/>
    </row>
    <row r="396" ht="15.75" customHeight="1">
      <c r="A396" s="111"/>
    </row>
    <row r="397" ht="15.75" customHeight="1">
      <c r="A397" s="111"/>
    </row>
    <row r="398" ht="15.75" customHeight="1">
      <c r="A398" s="111"/>
    </row>
    <row r="399" ht="15.75" customHeight="1">
      <c r="A399" s="111"/>
    </row>
    <row r="400" ht="15.75" customHeight="1">
      <c r="A400" s="111"/>
    </row>
    <row r="401" ht="15.75" customHeight="1">
      <c r="A401" s="111"/>
    </row>
    <row r="402" ht="15.75" customHeight="1">
      <c r="A402" s="111"/>
    </row>
    <row r="403" ht="15.75" customHeight="1">
      <c r="A403" s="111"/>
    </row>
    <row r="404" ht="15.75" customHeight="1">
      <c r="A404" s="111"/>
    </row>
    <row r="405" ht="15.75" customHeight="1">
      <c r="A405" s="111"/>
    </row>
    <row r="406" ht="15.75" customHeight="1">
      <c r="A406" s="111"/>
    </row>
    <row r="407" ht="15.75" customHeight="1">
      <c r="A407" s="111"/>
    </row>
    <row r="408" ht="15.75" customHeight="1">
      <c r="A408" s="111"/>
    </row>
    <row r="409" ht="15.75" customHeight="1">
      <c r="A409" s="111"/>
    </row>
    <row r="410" ht="15.75" customHeight="1">
      <c r="A410" s="111"/>
    </row>
    <row r="411" ht="15.75" customHeight="1">
      <c r="A411" s="111"/>
    </row>
    <row r="412" ht="15.75" customHeight="1">
      <c r="A412" s="111"/>
    </row>
    <row r="413" ht="15.75" customHeight="1">
      <c r="A413" s="111"/>
    </row>
    <row r="414" ht="15.75" customHeight="1">
      <c r="A414" s="111"/>
    </row>
    <row r="415" ht="15.75" customHeight="1">
      <c r="A415" s="111"/>
    </row>
    <row r="416" ht="15.75" customHeight="1">
      <c r="A416" s="111"/>
    </row>
    <row r="417" ht="15.75" customHeight="1">
      <c r="A417" s="111"/>
    </row>
    <row r="418" ht="15.75" customHeight="1">
      <c r="A418" s="111"/>
    </row>
    <row r="419" ht="15.75" customHeight="1">
      <c r="A419" s="111"/>
    </row>
    <row r="420" ht="15.75" customHeight="1">
      <c r="A420" s="111"/>
    </row>
    <row r="421" ht="15.75" customHeight="1">
      <c r="A421" s="111"/>
    </row>
    <row r="422" ht="15.75" customHeight="1">
      <c r="A422" s="111"/>
    </row>
    <row r="423" ht="15.75" customHeight="1">
      <c r="A423" s="111"/>
    </row>
    <row r="424" ht="15.75" customHeight="1">
      <c r="A424" s="111"/>
    </row>
    <row r="425" ht="15.75" customHeight="1">
      <c r="A425" s="111"/>
    </row>
    <row r="426" ht="15.75" customHeight="1">
      <c r="A426" s="111"/>
    </row>
    <row r="427" ht="15.75" customHeight="1">
      <c r="A427" s="111"/>
    </row>
    <row r="428" ht="15.75" customHeight="1">
      <c r="A428" s="111"/>
    </row>
    <row r="429" ht="15.75" customHeight="1">
      <c r="A429" s="111"/>
    </row>
    <row r="430" ht="15.75" customHeight="1">
      <c r="A430" s="111"/>
    </row>
    <row r="431" ht="15.75" customHeight="1">
      <c r="A431" s="111"/>
    </row>
    <row r="432" ht="15.75" customHeight="1">
      <c r="A432" s="111"/>
    </row>
    <row r="433" ht="15.75" customHeight="1">
      <c r="A433" s="111"/>
    </row>
    <row r="434" ht="15.75" customHeight="1">
      <c r="A434" s="111"/>
    </row>
    <row r="435" ht="15.75" customHeight="1">
      <c r="A435" s="111"/>
    </row>
    <row r="436" ht="15.75" customHeight="1">
      <c r="A436" s="111"/>
    </row>
    <row r="437" ht="15.75" customHeight="1">
      <c r="A437" s="111"/>
    </row>
    <row r="438" ht="15.75" customHeight="1">
      <c r="A438" s="111"/>
    </row>
    <row r="439" ht="15.75" customHeight="1">
      <c r="A439" s="111"/>
    </row>
    <row r="440" ht="15.75" customHeight="1">
      <c r="A440" s="111"/>
    </row>
    <row r="441" ht="15.75" customHeight="1">
      <c r="A441" s="111"/>
    </row>
    <row r="442" ht="15.75" customHeight="1">
      <c r="A442" s="111"/>
    </row>
    <row r="443" ht="15.75" customHeight="1">
      <c r="A443" s="111"/>
    </row>
    <row r="444" ht="15.75" customHeight="1">
      <c r="A444" s="111"/>
    </row>
    <row r="445" ht="15.75" customHeight="1">
      <c r="A445" s="111"/>
    </row>
    <row r="446" ht="15.75" customHeight="1">
      <c r="A446" s="111"/>
    </row>
    <row r="447" ht="15.75" customHeight="1">
      <c r="A447" s="111"/>
    </row>
    <row r="448" ht="15.75" customHeight="1">
      <c r="A448" s="111"/>
    </row>
    <row r="449" ht="15.75" customHeight="1">
      <c r="A449" s="111"/>
    </row>
    <row r="450" ht="15.75" customHeight="1">
      <c r="A450" s="111"/>
    </row>
    <row r="451" ht="15.75" customHeight="1">
      <c r="A451" s="111"/>
    </row>
    <row r="452" ht="15.75" customHeight="1">
      <c r="A452" s="111"/>
    </row>
    <row r="453" ht="15.75" customHeight="1">
      <c r="A453" s="111"/>
    </row>
    <row r="454" ht="15.75" customHeight="1">
      <c r="A454" s="111"/>
    </row>
    <row r="455" ht="15.75" customHeight="1">
      <c r="A455" s="111"/>
    </row>
    <row r="456" ht="15.75" customHeight="1">
      <c r="A456" s="111"/>
    </row>
    <row r="457" ht="15.75" customHeight="1">
      <c r="A457" s="111"/>
    </row>
    <row r="458" ht="15.75" customHeight="1">
      <c r="A458" s="111"/>
    </row>
    <row r="459" ht="15.75" customHeight="1">
      <c r="A459" s="111"/>
    </row>
    <row r="460" ht="15.75" customHeight="1">
      <c r="A460" s="111"/>
    </row>
    <row r="461" ht="15.75" customHeight="1">
      <c r="A461" s="111"/>
    </row>
    <row r="462" ht="15.75" customHeight="1">
      <c r="A462" s="111"/>
    </row>
    <row r="463" ht="15.75" customHeight="1">
      <c r="A463" s="111"/>
    </row>
    <row r="464" ht="15.75" customHeight="1">
      <c r="A464" s="111"/>
    </row>
    <row r="465" ht="15.75" customHeight="1">
      <c r="A465" s="111"/>
    </row>
    <row r="466" ht="15.75" customHeight="1">
      <c r="A466" s="111"/>
    </row>
    <row r="467" ht="15.75" customHeight="1">
      <c r="A467" s="111"/>
    </row>
    <row r="468" ht="15.75" customHeight="1">
      <c r="A468" s="111"/>
    </row>
    <row r="469" ht="15.75" customHeight="1">
      <c r="A469" s="111"/>
    </row>
    <row r="470" ht="15.75" customHeight="1">
      <c r="A470" s="111"/>
    </row>
    <row r="471" ht="15.75" customHeight="1">
      <c r="A471" s="111"/>
    </row>
    <row r="472" ht="15.75" customHeight="1">
      <c r="A472" s="111"/>
    </row>
    <row r="473" ht="15.75" customHeight="1">
      <c r="A473" s="111"/>
    </row>
    <row r="474" ht="15.75" customHeight="1">
      <c r="A474" s="111"/>
    </row>
    <row r="475" ht="15.75" customHeight="1">
      <c r="A475" s="111"/>
    </row>
    <row r="476" ht="15.75" customHeight="1">
      <c r="A476" s="111"/>
    </row>
    <row r="477" ht="15.75" customHeight="1">
      <c r="A477" s="111"/>
    </row>
    <row r="478" ht="15.75" customHeight="1">
      <c r="A478" s="111"/>
    </row>
    <row r="479" ht="15.75" customHeight="1">
      <c r="A479" s="111"/>
    </row>
    <row r="480" ht="15.75" customHeight="1">
      <c r="A480" s="111"/>
    </row>
    <row r="481" ht="15.75" customHeight="1">
      <c r="A481" s="111"/>
    </row>
    <row r="482" ht="15.75" customHeight="1">
      <c r="A482" s="111"/>
    </row>
    <row r="483" ht="15.75" customHeight="1">
      <c r="A483" s="111"/>
    </row>
    <row r="484" ht="15.75" customHeight="1">
      <c r="A484" s="111"/>
    </row>
    <row r="485" ht="15.75" customHeight="1">
      <c r="A485" s="111"/>
    </row>
    <row r="486" ht="15.75" customHeight="1">
      <c r="A486" s="111"/>
    </row>
    <row r="487" ht="15.75" customHeight="1">
      <c r="A487" s="111"/>
    </row>
    <row r="488" ht="15.75" customHeight="1">
      <c r="A488" s="111"/>
    </row>
    <row r="489" ht="15.75" customHeight="1">
      <c r="A489" s="111"/>
    </row>
    <row r="490" ht="15.75" customHeight="1">
      <c r="A490" s="111"/>
    </row>
    <row r="491" ht="15.75" customHeight="1">
      <c r="A491" s="111"/>
    </row>
    <row r="492" ht="15.75" customHeight="1">
      <c r="A492" s="111"/>
    </row>
    <row r="493" ht="15.75" customHeight="1">
      <c r="A493" s="111"/>
    </row>
    <row r="494" ht="15.75" customHeight="1">
      <c r="A494" s="111"/>
    </row>
    <row r="495" ht="15.75" customHeight="1">
      <c r="A495" s="111"/>
    </row>
    <row r="496" ht="15.75" customHeight="1">
      <c r="A496" s="111"/>
    </row>
    <row r="497" ht="15.75" customHeight="1">
      <c r="A497" s="111"/>
    </row>
    <row r="498" ht="15.75" customHeight="1">
      <c r="A498" s="111"/>
    </row>
    <row r="499" ht="15.75" customHeight="1">
      <c r="A499" s="111"/>
    </row>
    <row r="500" ht="15.75" customHeight="1">
      <c r="A500" s="111"/>
    </row>
    <row r="501" ht="15.75" customHeight="1">
      <c r="A501" s="111"/>
    </row>
    <row r="502" ht="15.75" customHeight="1">
      <c r="A502" s="111"/>
    </row>
    <row r="503" ht="15.75" customHeight="1">
      <c r="A503" s="111"/>
    </row>
    <row r="504" ht="15.75" customHeight="1">
      <c r="A504" s="111"/>
    </row>
    <row r="505" ht="15.75" customHeight="1">
      <c r="A505" s="111"/>
    </row>
    <row r="506" ht="15.75" customHeight="1">
      <c r="A506" s="111"/>
    </row>
    <row r="507" ht="15.75" customHeight="1">
      <c r="A507" s="111"/>
    </row>
    <row r="508" ht="15.75" customHeight="1">
      <c r="A508" s="111"/>
    </row>
    <row r="509" ht="15.75" customHeight="1">
      <c r="A509" s="111"/>
    </row>
    <row r="510" ht="15.75" customHeight="1">
      <c r="A510" s="111"/>
    </row>
    <row r="511" ht="15.75" customHeight="1">
      <c r="A511" s="111"/>
    </row>
    <row r="512" ht="15.75" customHeight="1">
      <c r="A512" s="111"/>
    </row>
    <row r="513" ht="15.75" customHeight="1">
      <c r="A513" s="111"/>
    </row>
    <row r="514" ht="15.75" customHeight="1">
      <c r="A514" s="111"/>
    </row>
    <row r="515" ht="15.75" customHeight="1">
      <c r="A515" s="111"/>
    </row>
    <row r="516" ht="15.75" customHeight="1">
      <c r="A516" s="111"/>
    </row>
    <row r="517" ht="15.75" customHeight="1">
      <c r="A517" s="111"/>
    </row>
    <row r="518" ht="15.75" customHeight="1">
      <c r="A518" s="111"/>
    </row>
    <row r="519" ht="15.75" customHeight="1">
      <c r="A519" s="111"/>
    </row>
    <row r="520" ht="15.75" customHeight="1">
      <c r="A520" s="111"/>
    </row>
    <row r="521" ht="15.75" customHeight="1">
      <c r="A521" s="111"/>
    </row>
    <row r="522" ht="15.75" customHeight="1">
      <c r="A522" s="111"/>
    </row>
    <row r="523" ht="15.75" customHeight="1">
      <c r="A523" s="111"/>
    </row>
    <row r="524" ht="15.75" customHeight="1">
      <c r="A524" s="111"/>
    </row>
    <row r="525" ht="15.75" customHeight="1">
      <c r="A525" s="111"/>
    </row>
    <row r="526" ht="15.75" customHeight="1">
      <c r="A526" s="111"/>
    </row>
    <row r="527" ht="15.75" customHeight="1">
      <c r="A527" s="111"/>
    </row>
    <row r="528" ht="15.75" customHeight="1">
      <c r="A528" s="111"/>
    </row>
    <row r="529" ht="15.75" customHeight="1">
      <c r="A529" s="111"/>
    </row>
    <row r="530" ht="15.75" customHeight="1">
      <c r="A530" s="111"/>
    </row>
    <row r="531" ht="15.75" customHeight="1">
      <c r="A531" s="111"/>
    </row>
    <row r="532" ht="15.75" customHeight="1">
      <c r="A532" s="111"/>
    </row>
    <row r="533" ht="15.75" customHeight="1">
      <c r="A533" s="111"/>
    </row>
    <row r="534" ht="15.75" customHeight="1">
      <c r="A534" s="111"/>
    </row>
    <row r="535" ht="15.75" customHeight="1">
      <c r="A535" s="111"/>
    </row>
    <row r="536" ht="15.75" customHeight="1">
      <c r="A536" s="111"/>
    </row>
    <row r="537" ht="15.75" customHeight="1">
      <c r="A537" s="111"/>
    </row>
    <row r="538" ht="15.75" customHeight="1">
      <c r="A538" s="111"/>
    </row>
    <row r="539" ht="15.75" customHeight="1">
      <c r="A539" s="111"/>
    </row>
    <row r="540" ht="15.75" customHeight="1">
      <c r="A540" s="111"/>
    </row>
    <row r="541" ht="15.75" customHeight="1">
      <c r="A541" s="111"/>
    </row>
    <row r="542" ht="15.75" customHeight="1">
      <c r="A542" s="111"/>
    </row>
    <row r="543" ht="15.75" customHeight="1">
      <c r="A543" s="111"/>
    </row>
    <row r="544" ht="15.75" customHeight="1">
      <c r="A544" s="111"/>
    </row>
    <row r="545" ht="15.75" customHeight="1">
      <c r="A545" s="111"/>
    </row>
    <row r="546" ht="15.75" customHeight="1">
      <c r="A546" s="111"/>
    </row>
    <row r="547" ht="15.75" customHeight="1">
      <c r="A547" s="111"/>
    </row>
    <row r="548" ht="15.75" customHeight="1">
      <c r="A548" s="111"/>
    </row>
    <row r="549" ht="15.75" customHeight="1">
      <c r="A549" s="111"/>
    </row>
    <row r="550" ht="15.75" customHeight="1">
      <c r="A550" s="111"/>
    </row>
    <row r="551" ht="15.75" customHeight="1">
      <c r="A551" s="111"/>
    </row>
    <row r="552" ht="15.75" customHeight="1">
      <c r="A552" s="111"/>
    </row>
    <row r="553" ht="15.75" customHeight="1">
      <c r="A553" s="111"/>
    </row>
    <row r="554" ht="15.75" customHeight="1">
      <c r="A554" s="111"/>
    </row>
    <row r="555" ht="15.75" customHeight="1">
      <c r="A555" s="111"/>
    </row>
    <row r="556" ht="15.75" customHeight="1">
      <c r="A556" s="111"/>
    </row>
    <row r="557" ht="15.75" customHeight="1">
      <c r="A557" s="111"/>
    </row>
    <row r="558" ht="15.75" customHeight="1">
      <c r="A558" s="111"/>
    </row>
    <row r="559" ht="15.75" customHeight="1">
      <c r="A559" s="111"/>
    </row>
    <row r="560" ht="15.75" customHeight="1">
      <c r="A560" s="111"/>
    </row>
    <row r="561" ht="15.75" customHeight="1">
      <c r="A561" s="111"/>
    </row>
    <row r="562" ht="15.75" customHeight="1">
      <c r="A562" s="111"/>
    </row>
    <row r="563" ht="15.75" customHeight="1">
      <c r="A563" s="111"/>
    </row>
    <row r="564" ht="15.75" customHeight="1">
      <c r="A564" s="111"/>
    </row>
    <row r="565" ht="15.75" customHeight="1">
      <c r="A565" s="111"/>
    </row>
    <row r="566" ht="15.75" customHeight="1">
      <c r="A566" s="111"/>
    </row>
    <row r="567" ht="15.75" customHeight="1">
      <c r="A567" s="111"/>
    </row>
    <row r="568" ht="15.75" customHeight="1">
      <c r="A568" s="111"/>
    </row>
    <row r="569" ht="15.75" customHeight="1">
      <c r="A569" s="111"/>
    </row>
    <row r="570" ht="15.75" customHeight="1">
      <c r="A570" s="111"/>
    </row>
    <row r="571" ht="15.75" customHeight="1">
      <c r="A571" s="111"/>
    </row>
    <row r="572" ht="15.75" customHeight="1">
      <c r="A572" s="111"/>
    </row>
    <row r="573" ht="15.75" customHeight="1">
      <c r="A573" s="111"/>
    </row>
    <row r="574" ht="15.75" customHeight="1">
      <c r="A574" s="111"/>
    </row>
    <row r="575" ht="15.75" customHeight="1">
      <c r="A575" s="111"/>
    </row>
    <row r="576" ht="15.75" customHeight="1">
      <c r="A576" s="111"/>
    </row>
    <row r="577" ht="15.75" customHeight="1">
      <c r="A577" s="111"/>
    </row>
    <row r="578" ht="15.75" customHeight="1">
      <c r="A578" s="111"/>
    </row>
    <row r="579" ht="15.75" customHeight="1">
      <c r="A579" s="111"/>
    </row>
    <row r="580" ht="15.75" customHeight="1">
      <c r="A580" s="111"/>
    </row>
    <row r="581" ht="15.75" customHeight="1">
      <c r="A581" s="111"/>
    </row>
    <row r="582" ht="15.75" customHeight="1">
      <c r="A582" s="111"/>
    </row>
    <row r="583" ht="15.75" customHeight="1">
      <c r="A583" s="111"/>
    </row>
    <row r="584" ht="15.75" customHeight="1">
      <c r="A584" s="111"/>
    </row>
    <row r="585" ht="15.75" customHeight="1">
      <c r="A585" s="111"/>
    </row>
    <row r="586" ht="15.75" customHeight="1">
      <c r="A586" s="111"/>
    </row>
    <row r="587" ht="15.75" customHeight="1">
      <c r="A587" s="111"/>
    </row>
    <row r="588" ht="15.75" customHeight="1">
      <c r="A588" s="111"/>
    </row>
    <row r="589" ht="15.75" customHeight="1">
      <c r="A589" s="111"/>
    </row>
    <row r="590" ht="15.75" customHeight="1">
      <c r="A590" s="111"/>
    </row>
    <row r="591" ht="15.75" customHeight="1">
      <c r="A591" s="111"/>
    </row>
    <row r="592" ht="15.75" customHeight="1">
      <c r="A592" s="111"/>
    </row>
    <row r="593" ht="15.75" customHeight="1">
      <c r="A593" s="111"/>
    </row>
    <row r="594" ht="15.75" customHeight="1">
      <c r="A594" s="111"/>
    </row>
    <row r="595" ht="15.75" customHeight="1">
      <c r="A595" s="111"/>
    </row>
    <row r="596" ht="15.75" customHeight="1">
      <c r="A596" s="111"/>
    </row>
    <row r="597" ht="15.75" customHeight="1">
      <c r="A597" s="111"/>
    </row>
    <row r="598" ht="15.75" customHeight="1">
      <c r="A598" s="111"/>
    </row>
    <row r="599" ht="15.75" customHeight="1">
      <c r="A599" s="111"/>
    </row>
    <row r="600" ht="15.75" customHeight="1">
      <c r="A600" s="111"/>
    </row>
    <row r="601" ht="15.75" customHeight="1">
      <c r="A601" s="111"/>
    </row>
    <row r="602" ht="15.75" customHeight="1">
      <c r="A602" s="111"/>
    </row>
    <row r="603" ht="15.75" customHeight="1">
      <c r="A603" s="111"/>
    </row>
    <row r="604" ht="15.75" customHeight="1">
      <c r="A604" s="111"/>
    </row>
    <row r="605" ht="15.75" customHeight="1">
      <c r="A605" s="111"/>
    </row>
    <row r="606" ht="15.75" customHeight="1">
      <c r="A606" s="111"/>
    </row>
    <row r="607" ht="15.75" customHeight="1">
      <c r="A607" s="111"/>
    </row>
    <row r="608" ht="15.75" customHeight="1">
      <c r="A608" s="111"/>
    </row>
    <row r="609" ht="15.75" customHeight="1">
      <c r="A609" s="111"/>
    </row>
    <row r="610" ht="15.75" customHeight="1">
      <c r="A610" s="111"/>
    </row>
    <row r="611" ht="15.75" customHeight="1">
      <c r="A611" s="111"/>
    </row>
    <row r="612" ht="15.75" customHeight="1">
      <c r="A612" s="111"/>
    </row>
    <row r="613" ht="15.75" customHeight="1">
      <c r="A613" s="111"/>
    </row>
    <row r="614" ht="15.75" customHeight="1">
      <c r="A614" s="111"/>
    </row>
    <row r="615" ht="15.75" customHeight="1">
      <c r="A615" s="111"/>
    </row>
    <row r="616" ht="15.75" customHeight="1">
      <c r="A616" s="111"/>
    </row>
    <row r="617" ht="15.75" customHeight="1">
      <c r="A617" s="111"/>
    </row>
    <row r="618" ht="15.75" customHeight="1">
      <c r="A618" s="111"/>
    </row>
    <row r="619" ht="15.75" customHeight="1">
      <c r="A619" s="111"/>
    </row>
    <row r="620" ht="15.75" customHeight="1">
      <c r="A620" s="111"/>
    </row>
    <row r="621" ht="15.75" customHeight="1">
      <c r="A621" s="111"/>
    </row>
    <row r="622" ht="15.75" customHeight="1">
      <c r="A622" s="111"/>
    </row>
    <row r="623" ht="15.75" customHeight="1">
      <c r="A623" s="111"/>
    </row>
    <row r="624" ht="15.75" customHeight="1">
      <c r="A624" s="111"/>
    </row>
    <row r="625" ht="15.75" customHeight="1">
      <c r="A625" s="111"/>
    </row>
    <row r="626" ht="15.75" customHeight="1">
      <c r="A626" s="111"/>
    </row>
    <row r="627" ht="15.75" customHeight="1">
      <c r="A627" s="111"/>
    </row>
    <row r="628" ht="15.75" customHeight="1">
      <c r="A628" s="111"/>
    </row>
    <row r="629" ht="15.75" customHeight="1">
      <c r="A629" s="111"/>
    </row>
    <row r="630" ht="15.75" customHeight="1">
      <c r="A630" s="111"/>
    </row>
    <row r="631" ht="15.75" customHeight="1">
      <c r="A631" s="111"/>
    </row>
    <row r="632" ht="15.75" customHeight="1">
      <c r="A632" s="111"/>
    </row>
    <row r="633" ht="15.75" customHeight="1">
      <c r="A633" s="111"/>
    </row>
    <row r="634" ht="15.75" customHeight="1">
      <c r="A634" s="111"/>
    </row>
    <row r="635" ht="15.75" customHeight="1">
      <c r="A635" s="111"/>
    </row>
    <row r="636" ht="15.75" customHeight="1">
      <c r="A636" s="111"/>
    </row>
    <row r="637" ht="15.75" customHeight="1">
      <c r="A637" s="111"/>
    </row>
    <row r="638" ht="15.75" customHeight="1">
      <c r="A638" s="111"/>
    </row>
    <row r="639" ht="15.75" customHeight="1">
      <c r="A639" s="111"/>
    </row>
    <row r="640" ht="15.75" customHeight="1">
      <c r="A640" s="111"/>
    </row>
    <row r="641" ht="15.75" customHeight="1">
      <c r="A641" s="111"/>
    </row>
    <row r="642" ht="15.75" customHeight="1">
      <c r="A642" s="111"/>
    </row>
    <row r="643" ht="15.75" customHeight="1">
      <c r="A643" s="111"/>
    </row>
    <row r="644" ht="15.75" customHeight="1">
      <c r="A644" s="111"/>
    </row>
    <row r="645" ht="15.75" customHeight="1">
      <c r="A645" s="111"/>
    </row>
    <row r="646" ht="15.75" customHeight="1">
      <c r="A646" s="111"/>
    </row>
    <row r="647" ht="15.75" customHeight="1">
      <c r="A647" s="111"/>
    </row>
    <row r="648" ht="15.75" customHeight="1">
      <c r="A648" s="111"/>
    </row>
    <row r="649" ht="15.75" customHeight="1">
      <c r="A649" s="111"/>
    </row>
    <row r="650" ht="15.75" customHeight="1">
      <c r="A650" s="111"/>
    </row>
    <row r="651" ht="15.75" customHeight="1">
      <c r="A651" s="111"/>
    </row>
    <row r="652" ht="15.75" customHeight="1">
      <c r="A652" s="111"/>
    </row>
    <row r="653" ht="15.75" customHeight="1">
      <c r="A653" s="111"/>
    </row>
    <row r="654" ht="15.75" customHeight="1">
      <c r="A654" s="111"/>
    </row>
    <row r="655" ht="15.75" customHeight="1">
      <c r="A655" s="111"/>
    </row>
    <row r="656" ht="15.75" customHeight="1">
      <c r="A656" s="111"/>
    </row>
    <row r="657" ht="15.75" customHeight="1">
      <c r="A657" s="111"/>
    </row>
    <row r="658" ht="15.75" customHeight="1">
      <c r="A658" s="111"/>
    </row>
    <row r="659" ht="15.75" customHeight="1">
      <c r="A659" s="111"/>
    </row>
    <row r="660" ht="15.75" customHeight="1">
      <c r="A660" s="111"/>
    </row>
    <row r="661" ht="15.75" customHeight="1">
      <c r="A661" s="111"/>
    </row>
    <row r="662" ht="15.75" customHeight="1">
      <c r="A662" s="111"/>
    </row>
    <row r="663" ht="15.75" customHeight="1">
      <c r="A663" s="111"/>
    </row>
    <row r="664" ht="15.75" customHeight="1">
      <c r="A664" s="111"/>
    </row>
    <row r="665" ht="15.75" customHeight="1">
      <c r="A665" s="111"/>
    </row>
    <row r="666" ht="15.75" customHeight="1">
      <c r="A666" s="111"/>
    </row>
    <row r="667" ht="15.75" customHeight="1">
      <c r="A667" s="111"/>
    </row>
    <row r="668" ht="15.75" customHeight="1">
      <c r="A668" s="111"/>
    </row>
    <row r="669" ht="15.75" customHeight="1">
      <c r="A669" s="111"/>
    </row>
    <row r="670" ht="15.75" customHeight="1">
      <c r="A670" s="111"/>
    </row>
    <row r="671" ht="15.75" customHeight="1">
      <c r="A671" s="111"/>
    </row>
    <row r="672" ht="15.75" customHeight="1">
      <c r="A672" s="111"/>
    </row>
    <row r="673" ht="15.75" customHeight="1">
      <c r="A673" s="111"/>
    </row>
    <row r="674" ht="15.75" customHeight="1">
      <c r="A674" s="111"/>
    </row>
    <row r="675" ht="15.75" customHeight="1">
      <c r="A675" s="111"/>
    </row>
    <row r="676" ht="15.75" customHeight="1">
      <c r="A676" s="111"/>
    </row>
    <row r="677" ht="15.75" customHeight="1">
      <c r="A677" s="111"/>
    </row>
    <row r="678" ht="15.75" customHeight="1">
      <c r="A678" s="111"/>
    </row>
    <row r="679" ht="15.75" customHeight="1">
      <c r="A679" s="111"/>
    </row>
    <row r="680" ht="15.75" customHeight="1">
      <c r="A680" s="111"/>
    </row>
    <row r="681" ht="15.75" customHeight="1">
      <c r="A681" s="111"/>
    </row>
    <row r="682" ht="15.75" customHeight="1">
      <c r="A682" s="111"/>
    </row>
    <row r="683" ht="15.75" customHeight="1">
      <c r="A683" s="111"/>
    </row>
    <row r="684" ht="15.75" customHeight="1">
      <c r="A684" s="111"/>
    </row>
    <row r="685" ht="15.75" customHeight="1">
      <c r="A685" s="111"/>
    </row>
    <row r="686" ht="15.75" customHeight="1">
      <c r="A686" s="111"/>
    </row>
    <row r="687" ht="15.75" customHeight="1">
      <c r="A687" s="111"/>
    </row>
    <row r="688" ht="15.75" customHeight="1">
      <c r="A688" s="111"/>
    </row>
    <row r="689" ht="15.75" customHeight="1">
      <c r="A689" s="111"/>
    </row>
    <row r="690" ht="15.75" customHeight="1">
      <c r="A690" s="111"/>
    </row>
    <row r="691" ht="15.75" customHeight="1">
      <c r="A691" s="111"/>
    </row>
    <row r="692" ht="15.75" customHeight="1">
      <c r="A692" s="111"/>
    </row>
    <row r="693" ht="15.75" customHeight="1">
      <c r="A693" s="111"/>
    </row>
    <row r="694" ht="15.75" customHeight="1">
      <c r="A694" s="111"/>
    </row>
    <row r="695" ht="15.75" customHeight="1">
      <c r="A695" s="111"/>
    </row>
    <row r="696" ht="15.75" customHeight="1">
      <c r="A696" s="111"/>
    </row>
    <row r="697" ht="15.75" customHeight="1">
      <c r="A697" s="111"/>
    </row>
    <row r="698" ht="15.75" customHeight="1">
      <c r="A698" s="111"/>
    </row>
    <row r="699" ht="15.75" customHeight="1">
      <c r="A699" s="111"/>
    </row>
    <row r="700" ht="15.75" customHeight="1">
      <c r="A700" s="111"/>
    </row>
    <row r="701" ht="15.75" customHeight="1">
      <c r="A701" s="111"/>
    </row>
    <row r="702" ht="15.75" customHeight="1">
      <c r="A702" s="111"/>
    </row>
    <row r="703" ht="15.75" customHeight="1">
      <c r="A703" s="111"/>
    </row>
    <row r="704" ht="15.75" customHeight="1">
      <c r="A704" s="111"/>
    </row>
    <row r="705" ht="15.75" customHeight="1">
      <c r="A705" s="111"/>
    </row>
    <row r="706" ht="15.75" customHeight="1">
      <c r="A706" s="111"/>
    </row>
    <row r="707" ht="15.75" customHeight="1">
      <c r="A707" s="111"/>
    </row>
    <row r="708" ht="15.75" customHeight="1">
      <c r="A708" s="111"/>
    </row>
    <row r="709" ht="15.75" customHeight="1">
      <c r="A709" s="111"/>
    </row>
    <row r="710" ht="15.75" customHeight="1">
      <c r="A710" s="111"/>
    </row>
    <row r="711" ht="15.75" customHeight="1">
      <c r="A711" s="111"/>
    </row>
    <row r="712" ht="15.75" customHeight="1">
      <c r="A712" s="111"/>
    </row>
    <row r="713" ht="15.75" customHeight="1">
      <c r="A713" s="111"/>
    </row>
    <row r="714" ht="15.75" customHeight="1">
      <c r="A714" s="111"/>
    </row>
    <row r="715" ht="15.75" customHeight="1">
      <c r="A715" s="111"/>
    </row>
    <row r="716" ht="15.75" customHeight="1">
      <c r="A716" s="111"/>
    </row>
    <row r="717" ht="15.75" customHeight="1">
      <c r="A717" s="111"/>
    </row>
    <row r="718" ht="15.75" customHeight="1">
      <c r="A718" s="111"/>
    </row>
    <row r="719" ht="15.75" customHeight="1">
      <c r="A719" s="111"/>
    </row>
    <row r="720" ht="15.75" customHeight="1">
      <c r="A720" s="111"/>
    </row>
    <row r="721" ht="15.75" customHeight="1">
      <c r="A721" s="111"/>
    </row>
    <row r="722" ht="15.75" customHeight="1">
      <c r="A722" s="111"/>
    </row>
    <row r="723" ht="15.75" customHeight="1">
      <c r="A723" s="111"/>
    </row>
    <row r="724" ht="15.75" customHeight="1">
      <c r="A724" s="111"/>
    </row>
    <row r="725" ht="15.75" customHeight="1">
      <c r="A725" s="111"/>
    </row>
    <row r="726" ht="15.75" customHeight="1">
      <c r="A726" s="111"/>
    </row>
    <row r="727" ht="15.75" customHeight="1">
      <c r="A727" s="111"/>
    </row>
    <row r="728" ht="15.75" customHeight="1">
      <c r="A728" s="111"/>
    </row>
    <row r="729" ht="15.75" customHeight="1">
      <c r="A729" s="111"/>
    </row>
    <row r="730" ht="15.75" customHeight="1">
      <c r="A730" s="111"/>
    </row>
    <row r="731" ht="15.75" customHeight="1">
      <c r="A731" s="111"/>
    </row>
    <row r="732" ht="15.75" customHeight="1">
      <c r="A732" s="111"/>
    </row>
    <row r="733" ht="15.75" customHeight="1">
      <c r="A733" s="111"/>
    </row>
    <row r="734" ht="15.75" customHeight="1">
      <c r="A734" s="111"/>
    </row>
    <row r="735" ht="15.75" customHeight="1">
      <c r="A735" s="111"/>
    </row>
    <row r="736" ht="15.75" customHeight="1">
      <c r="A736" s="111"/>
    </row>
    <row r="737" ht="15.75" customHeight="1">
      <c r="A737" s="111"/>
    </row>
    <row r="738" ht="15.75" customHeight="1">
      <c r="A738" s="111"/>
    </row>
    <row r="739" ht="15.75" customHeight="1">
      <c r="A739" s="111"/>
    </row>
    <row r="740" ht="15.75" customHeight="1">
      <c r="A740" s="111"/>
    </row>
    <row r="741" ht="15.75" customHeight="1">
      <c r="A741" s="111"/>
    </row>
    <row r="742" ht="15.75" customHeight="1">
      <c r="A742" s="111"/>
    </row>
    <row r="743" ht="15.75" customHeight="1">
      <c r="A743" s="111"/>
    </row>
    <row r="744" ht="15.75" customHeight="1">
      <c r="A744" s="111"/>
    </row>
    <row r="745" ht="15.75" customHeight="1">
      <c r="A745" s="111"/>
    </row>
    <row r="746" ht="15.75" customHeight="1">
      <c r="A746" s="111"/>
    </row>
    <row r="747" ht="15.75" customHeight="1">
      <c r="A747" s="111"/>
    </row>
    <row r="748" ht="15.75" customHeight="1">
      <c r="A748" s="111"/>
    </row>
    <row r="749" ht="15.75" customHeight="1">
      <c r="A749" s="111"/>
    </row>
    <row r="750" ht="15.75" customHeight="1">
      <c r="A750" s="111"/>
    </row>
    <row r="751" ht="15.75" customHeight="1">
      <c r="A751" s="111"/>
    </row>
    <row r="752" ht="15.75" customHeight="1">
      <c r="A752" s="111"/>
    </row>
    <row r="753" ht="15.75" customHeight="1">
      <c r="A753" s="111"/>
    </row>
    <row r="754" ht="15.75" customHeight="1">
      <c r="A754" s="111"/>
    </row>
    <row r="755" ht="15.75" customHeight="1">
      <c r="A755" s="111"/>
    </row>
    <row r="756" ht="15.75" customHeight="1">
      <c r="A756" s="111"/>
    </row>
    <row r="757" ht="15.75" customHeight="1">
      <c r="A757" s="111"/>
    </row>
    <row r="758" ht="15.75" customHeight="1">
      <c r="A758" s="111"/>
    </row>
    <row r="759" ht="15.75" customHeight="1">
      <c r="A759" s="111"/>
    </row>
    <row r="760" ht="15.75" customHeight="1">
      <c r="A760" s="111"/>
    </row>
    <row r="761" ht="15.75" customHeight="1">
      <c r="A761" s="111"/>
    </row>
    <row r="762" ht="15.75" customHeight="1">
      <c r="A762" s="111"/>
    </row>
    <row r="763" ht="15.75" customHeight="1">
      <c r="A763" s="111"/>
    </row>
    <row r="764" ht="15.75" customHeight="1">
      <c r="A764" s="111"/>
    </row>
    <row r="765" ht="15.75" customHeight="1">
      <c r="A765" s="111"/>
    </row>
    <row r="766" ht="15.75" customHeight="1">
      <c r="A766" s="111"/>
    </row>
    <row r="767" ht="15.75" customHeight="1">
      <c r="A767" s="111"/>
    </row>
    <row r="768" ht="15.75" customHeight="1">
      <c r="A768" s="111"/>
    </row>
    <row r="769" ht="15.75" customHeight="1">
      <c r="A769" s="111"/>
    </row>
    <row r="770" ht="15.75" customHeight="1">
      <c r="A770" s="111"/>
    </row>
    <row r="771" ht="15.75" customHeight="1">
      <c r="A771" s="111"/>
    </row>
    <row r="772" ht="15.75" customHeight="1">
      <c r="A772" s="111"/>
    </row>
    <row r="773" ht="15.75" customHeight="1">
      <c r="A773" s="111"/>
    </row>
    <row r="774" ht="15.75" customHeight="1">
      <c r="A774" s="111"/>
    </row>
    <row r="775" ht="15.75" customHeight="1">
      <c r="A775" s="111"/>
    </row>
    <row r="776" ht="15.75" customHeight="1">
      <c r="A776" s="111"/>
    </row>
    <row r="777" ht="15.75" customHeight="1">
      <c r="A777" s="111"/>
    </row>
    <row r="778" ht="15.75" customHeight="1">
      <c r="A778" s="111"/>
    </row>
    <row r="779" ht="15.75" customHeight="1">
      <c r="A779" s="111"/>
    </row>
    <row r="780" ht="15.75" customHeight="1">
      <c r="A780" s="111"/>
    </row>
    <row r="781" ht="15.75" customHeight="1">
      <c r="A781" s="111"/>
    </row>
    <row r="782" ht="15.75" customHeight="1">
      <c r="A782" s="111"/>
    </row>
    <row r="783" ht="15.75" customHeight="1">
      <c r="A783" s="111"/>
    </row>
    <row r="784" ht="15.75" customHeight="1">
      <c r="A784" s="111"/>
    </row>
    <row r="785" ht="15.75" customHeight="1">
      <c r="A785" s="111"/>
    </row>
    <row r="786" ht="15.75" customHeight="1">
      <c r="A786" s="111"/>
    </row>
    <row r="787" ht="15.75" customHeight="1">
      <c r="A787" s="111"/>
    </row>
    <row r="788" ht="15.75" customHeight="1">
      <c r="A788" s="111"/>
    </row>
    <row r="789" ht="15.75" customHeight="1">
      <c r="A789" s="111"/>
    </row>
    <row r="790" ht="15.75" customHeight="1">
      <c r="A790" s="111"/>
    </row>
    <row r="791" ht="15.75" customHeight="1">
      <c r="A791" s="111"/>
    </row>
    <row r="792" ht="15.75" customHeight="1">
      <c r="A792" s="111"/>
    </row>
    <row r="793" ht="15.75" customHeight="1">
      <c r="A793" s="111"/>
    </row>
    <row r="794" ht="15.75" customHeight="1">
      <c r="A794" s="111"/>
    </row>
    <row r="795" ht="15.75" customHeight="1">
      <c r="A795" s="111"/>
    </row>
    <row r="796" ht="15.75" customHeight="1">
      <c r="A796" s="111"/>
    </row>
    <row r="797" ht="15.75" customHeight="1">
      <c r="A797" s="111"/>
    </row>
    <row r="798" ht="15.75" customHeight="1">
      <c r="A798" s="111"/>
    </row>
    <row r="799" ht="15.75" customHeight="1">
      <c r="A799" s="111"/>
    </row>
    <row r="800" ht="15.75" customHeight="1">
      <c r="A800" s="111"/>
    </row>
    <row r="801" ht="15.75" customHeight="1">
      <c r="A801" s="111"/>
    </row>
    <row r="802" ht="15.75" customHeight="1">
      <c r="A802" s="111"/>
    </row>
    <row r="803" ht="15.75" customHeight="1">
      <c r="A803" s="111"/>
    </row>
    <row r="804" ht="15.75" customHeight="1">
      <c r="A804" s="111"/>
    </row>
    <row r="805" ht="15.75" customHeight="1">
      <c r="A805" s="111"/>
    </row>
    <row r="806" ht="15.75" customHeight="1">
      <c r="A806" s="111"/>
    </row>
    <row r="807" ht="15.75" customHeight="1">
      <c r="A807" s="111"/>
    </row>
    <row r="808" ht="15.75" customHeight="1">
      <c r="A808" s="111"/>
    </row>
    <row r="809" ht="15.75" customHeight="1">
      <c r="A809" s="111"/>
    </row>
    <row r="810" ht="15.75" customHeight="1">
      <c r="A810" s="111"/>
    </row>
    <row r="811" ht="15.75" customHeight="1">
      <c r="A811" s="111"/>
    </row>
    <row r="812" ht="15.75" customHeight="1">
      <c r="A812" s="111"/>
    </row>
    <row r="813" ht="15.75" customHeight="1">
      <c r="A813" s="111"/>
    </row>
    <row r="814" ht="15.75" customHeight="1">
      <c r="A814" s="111"/>
    </row>
    <row r="815" ht="15.75" customHeight="1">
      <c r="A815" s="111"/>
    </row>
    <row r="816" ht="15.75" customHeight="1">
      <c r="A816" s="111"/>
    </row>
    <row r="817" ht="15.75" customHeight="1">
      <c r="A817" s="111"/>
    </row>
    <row r="818" ht="15.75" customHeight="1">
      <c r="A818" s="111"/>
    </row>
    <row r="819" ht="15.75" customHeight="1">
      <c r="A819" s="111"/>
    </row>
    <row r="820" ht="15.75" customHeight="1">
      <c r="A820" s="111"/>
    </row>
    <row r="821" ht="15.75" customHeight="1">
      <c r="A821" s="111"/>
    </row>
    <row r="822" ht="15.75" customHeight="1">
      <c r="A822" s="111"/>
    </row>
    <row r="823" ht="15.75" customHeight="1">
      <c r="A823" s="111"/>
    </row>
    <row r="824" ht="15.75" customHeight="1">
      <c r="A824" s="111"/>
    </row>
    <row r="825" ht="15.75" customHeight="1">
      <c r="A825" s="111"/>
    </row>
    <row r="826" ht="15.75" customHeight="1">
      <c r="A826" s="111"/>
    </row>
    <row r="827" ht="15.75" customHeight="1">
      <c r="A827" s="111"/>
    </row>
    <row r="828" ht="15.75" customHeight="1">
      <c r="A828" s="111"/>
    </row>
    <row r="829" ht="15.75" customHeight="1">
      <c r="A829" s="111"/>
    </row>
    <row r="830" ht="15.75" customHeight="1">
      <c r="A830" s="111"/>
    </row>
    <row r="831" ht="15.75" customHeight="1">
      <c r="A831" s="111"/>
    </row>
    <row r="832" ht="15.75" customHeight="1">
      <c r="A832" s="111"/>
    </row>
    <row r="833" ht="15.75" customHeight="1">
      <c r="A833" s="111"/>
    </row>
    <row r="834" ht="15.75" customHeight="1">
      <c r="A834" s="111"/>
    </row>
    <row r="835" ht="15.75" customHeight="1">
      <c r="A835" s="111"/>
    </row>
    <row r="836" ht="15.75" customHeight="1">
      <c r="A836" s="111"/>
    </row>
    <row r="837" ht="15.75" customHeight="1">
      <c r="A837" s="111"/>
    </row>
    <row r="838" ht="15.75" customHeight="1">
      <c r="A838" s="111"/>
    </row>
    <row r="839" ht="15.75" customHeight="1">
      <c r="A839" s="111"/>
    </row>
    <row r="840" ht="15.75" customHeight="1">
      <c r="A840" s="111"/>
    </row>
    <row r="841" ht="15.75" customHeight="1">
      <c r="A841" s="111"/>
    </row>
    <row r="842" ht="15.75" customHeight="1">
      <c r="A842" s="111"/>
    </row>
    <row r="843" ht="15.75" customHeight="1">
      <c r="A843" s="111"/>
    </row>
    <row r="844" ht="15.75" customHeight="1">
      <c r="A844" s="111"/>
    </row>
    <row r="845" ht="15.75" customHeight="1">
      <c r="A845" s="111"/>
    </row>
    <row r="846" ht="15.75" customHeight="1">
      <c r="A846" s="111"/>
    </row>
    <row r="847" ht="15.75" customHeight="1">
      <c r="A847" s="111"/>
    </row>
    <row r="848" ht="15.75" customHeight="1">
      <c r="A848" s="111"/>
    </row>
    <row r="849" ht="15.75" customHeight="1">
      <c r="A849" s="111"/>
    </row>
    <row r="850" ht="15.75" customHeight="1">
      <c r="A850" s="111"/>
    </row>
    <row r="851" ht="15.75" customHeight="1">
      <c r="A851" s="111"/>
    </row>
    <row r="852" ht="15.75" customHeight="1">
      <c r="A852" s="111"/>
    </row>
    <row r="853" ht="15.75" customHeight="1">
      <c r="A853" s="111"/>
    </row>
    <row r="854" ht="15.75" customHeight="1">
      <c r="A854" s="111"/>
    </row>
    <row r="855" ht="15.75" customHeight="1">
      <c r="A855" s="111"/>
    </row>
    <row r="856" ht="15.75" customHeight="1">
      <c r="A856" s="111"/>
    </row>
    <row r="857" ht="15.75" customHeight="1">
      <c r="A857" s="111"/>
    </row>
    <row r="858" ht="15.75" customHeight="1">
      <c r="A858" s="111"/>
    </row>
    <row r="859" ht="15.75" customHeight="1">
      <c r="A859" s="111"/>
    </row>
    <row r="860" ht="15.75" customHeight="1">
      <c r="A860" s="111"/>
    </row>
    <row r="861" ht="15.75" customHeight="1">
      <c r="A861" s="111"/>
    </row>
    <row r="862" ht="15.75" customHeight="1">
      <c r="A862" s="111"/>
    </row>
    <row r="863" ht="15.75" customHeight="1">
      <c r="A863" s="111"/>
    </row>
    <row r="864" ht="15.75" customHeight="1">
      <c r="A864" s="111"/>
    </row>
    <row r="865" ht="15.75" customHeight="1">
      <c r="A865" s="111"/>
    </row>
    <row r="866" ht="15.75" customHeight="1">
      <c r="A866" s="111"/>
    </row>
    <row r="867" ht="15.75" customHeight="1">
      <c r="A867" s="111"/>
    </row>
    <row r="868" ht="15.75" customHeight="1">
      <c r="A868" s="111"/>
    </row>
    <row r="869" ht="15.75" customHeight="1">
      <c r="A869" s="111"/>
    </row>
    <row r="870" ht="15.75" customHeight="1">
      <c r="A870" s="111"/>
    </row>
    <row r="871" ht="15.75" customHeight="1">
      <c r="A871" s="111"/>
    </row>
    <row r="872" ht="15.75" customHeight="1">
      <c r="A872" s="111"/>
    </row>
    <row r="873" ht="15.75" customHeight="1">
      <c r="A873" s="111"/>
    </row>
    <row r="874" ht="15.75" customHeight="1">
      <c r="A874" s="111"/>
    </row>
    <row r="875" ht="15.75" customHeight="1">
      <c r="A875" s="111"/>
    </row>
    <row r="876" ht="15.75" customHeight="1">
      <c r="A876" s="111"/>
    </row>
    <row r="877" ht="15.75" customHeight="1">
      <c r="A877" s="111"/>
    </row>
    <row r="878" ht="15.75" customHeight="1">
      <c r="A878" s="111"/>
    </row>
    <row r="879" ht="15.75" customHeight="1">
      <c r="A879" s="111"/>
    </row>
    <row r="880" ht="15.75" customHeight="1">
      <c r="A880" s="111"/>
    </row>
    <row r="881" ht="15.75" customHeight="1">
      <c r="A881" s="111"/>
    </row>
    <row r="882" ht="15.75" customHeight="1">
      <c r="A882" s="111"/>
    </row>
    <row r="883" ht="15.75" customHeight="1">
      <c r="A883" s="111"/>
    </row>
    <row r="884" ht="15.75" customHeight="1">
      <c r="A884" s="111"/>
    </row>
    <row r="885" ht="15.75" customHeight="1">
      <c r="A885" s="111"/>
    </row>
    <row r="886" ht="15.75" customHeight="1">
      <c r="A886" s="111"/>
    </row>
    <row r="887" ht="15.75" customHeight="1">
      <c r="A887" s="111"/>
    </row>
    <row r="888" ht="15.75" customHeight="1">
      <c r="A888" s="111"/>
    </row>
    <row r="889" ht="15.75" customHeight="1">
      <c r="A889" s="111"/>
    </row>
    <row r="890" ht="15.75" customHeight="1">
      <c r="A890" s="111"/>
    </row>
    <row r="891" ht="15.75" customHeight="1">
      <c r="A891" s="111"/>
    </row>
    <row r="892" ht="15.75" customHeight="1">
      <c r="A892" s="111"/>
    </row>
    <row r="893" ht="15.75" customHeight="1">
      <c r="A893" s="111"/>
    </row>
    <row r="894" ht="15.75" customHeight="1">
      <c r="A894" s="111"/>
    </row>
    <row r="895" ht="15.75" customHeight="1">
      <c r="A895" s="111"/>
    </row>
    <row r="896" ht="15.75" customHeight="1">
      <c r="A896" s="111"/>
    </row>
    <row r="897" ht="15.75" customHeight="1">
      <c r="A897" s="111"/>
    </row>
    <row r="898" ht="15.75" customHeight="1">
      <c r="A898" s="111"/>
    </row>
    <row r="899" ht="15.75" customHeight="1">
      <c r="A899" s="111"/>
    </row>
    <row r="900" ht="15.75" customHeight="1">
      <c r="A900" s="111"/>
    </row>
    <row r="901" ht="15.75" customHeight="1">
      <c r="A901" s="111"/>
    </row>
    <row r="902" ht="15.75" customHeight="1">
      <c r="A902" s="111"/>
    </row>
    <row r="903" ht="15.75" customHeight="1">
      <c r="A903" s="111"/>
    </row>
    <row r="904" ht="15.75" customHeight="1">
      <c r="A904" s="111"/>
    </row>
    <row r="905" ht="15.75" customHeight="1">
      <c r="A905" s="111"/>
    </row>
    <row r="906" ht="15.75" customHeight="1">
      <c r="A906" s="111"/>
    </row>
    <row r="907" ht="15.75" customHeight="1">
      <c r="A907" s="111"/>
    </row>
    <row r="908" ht="15.75" customHeight="1">
      <c r="A908" s="111"/>
    </row>
    <row r="909" ht="15.75" customHeight="1">
      <c r="A909" s="111"/>
    </row>
    <row r="910" ht="15.75" customHeight="1">
      <c r="A910" s="111"/>
    </row>
    <row r="911" ht="15.75" customHeight="1">
      <c r="A911" s="111"/>
    </row>
    <row r="912" ht="15.75" customHeight="1">
      <c r="A912" s="111"/>
    </row>
    <row r="913" ht="15.75" customHeight="1">
      <c r="A913" s="111"/>
    </row>
    <row r="914" ht="15.75" customHeight="1">
      <c r="A914" s="111"/>
    </row>
    <row r="915" ht="15.75" customHeight="1">
      <c r="A915" s="111"/>
    </row>
    <row r="916" ht="15.75" customHeight="1">
      <c r="A916" s="111"/>
    </row>
    <row r="917" ht="15.75" customHeight="1">
      <c r="A917" s="111"/>
    </row>
    <row r="918" ht="15.75" customHeight="1">
      <c r="A918" s="111"/>
    </row>
    <row r="919" ht="15.75" customHeight="1">
      <c r="A919" s="111"/>
    </row>
    <row r="920" ht="15.75" customHeight="1">
      <c r="A920" s="111"/>
    </row>
    <row r="921" ht="15.75" customHeight="1">
      <c r="A921" s="111"/>
    </row>
    <row r="922" ht="15.75" customHeight="1">
      <c r="A922" s="111"/>
    </row>
    <row r="923" ht="15.75" customHeight="1">
      <c r="A923" s="111"/>
    </row>
    <row r="924" ht="15.75" customHeight="1">
      <c r="A924" s="111"/>
    </row>
    <row r="925" ht="15.75" customHeight="1">
      <c r="A925" s="111"/>
    </row>
    <row r="926" ht="15.75" customHeight="1">
      <c r="A926" s="111"/>
    </row>
    <row r="927" ht="15.75" customHeight="1">
      <c r="A927" s="111"/>
    </row>
    <row r="928" ht="15.75" customHeight="1">
      <c r="A928" s="111"/>
    </row>
    <row r="929" ht="15.75" customHeight="1">
      <c r="A929" s="111"/>
    </row>
    <row r="930" ht="15.75" customHeight="1">
      <c r="A930" s="111"/>
    </row>
    <row r="931" ht="15.75" customHeight="1">
      <c r="A931" s="111"/>
    </row>
    <row r="932" ht="15.75" customHeight="1">
      <c r="A932" s="111"/>
    </row>
    <row r="933" ht="15.75" customHeight="1">
      <c r="A933" s="111"/>
    </row>
    <row r="934" ht="15.75" customHeight="1">
      <c r="A934" s="111"/>
    </row>
    <row r="935" ht="15.75" customHeight="1">
      <c r="A935" s="111"/>
    </row>
    <row r="936" ht="15.75" customHeight="1">
      <c r="A936" s="111"/>
    </row>
    <row r="937" ht="15.75" customHeight="1">
      <c r="A937" s="111"/>
    </row>
    <row r="938" ht="15.75" customHeight="1">
      <c r="A938" s="111"/>
    </row>
    <row r="939" ht="15.75" customHeight="1">
      <c r="A939" s="111"/>
    </row>
    <row r="940" ht="15.75" customHeight="1">
      <c r="A940" s="111"/>
    </row>
    <row r="941" ht="15.75" customHeight="1">
      <c r="A941" s="111"/>
    </row>
    <row r="942" ht="15.75" customHeight="1">
      <c r="A942" s="111"/>
    </row>
    <row r="943" ht="15.75" customHeight="1">
      <c r="A943" s="111"/>
    </row>
    <row r="944" ht="15.75" customHeight="1">
      <c r="A944" s="111"/>
    </row>
    <row r="945" ht="15.75" customHeight="1">
      <c r="A945" s="111"/>
    </row>
    <row r="946" ht="15.75" customHeight="1">
      <c r="A946" s="111"/>
    </row>
    <row r="947" ht="15.75" customHeight="1">
      <c r="A947" s="111"/>
    </row>
    <row r="948" ht="15.75" customHeight="1">
      <c r="A948" s="111"/>
    </row>
    <row r="949" ht="15.75" customHeight="1">
      <c r="A949" s="111"/>
    </row>
    <row r="950" ht="15.75" customHeight="1">
      <c r="A950" s="111"/>
    </row>
    <row r="951" ht="15.75" customHeight="1">
      <c r="A951" s="111"/>
    </row>
    <row r="952" ht="15.75" customHeight="1">
      <c r="A952" s="111"/>
    </row>
    <row r="953" ht="15.75" customHeight="1">
      <c r="A953" s="111"/>
    </row>
    <row r="954" ht="15.75" customHeight="1">
      <c r="A954" s="111"/>
    </row>
    <row r="955" ht="15.75" customHeight="1">
      <c r="A955" s="111"/>
    </row>
    <row r="956" ht="15.75" customHeight="1">
      <c r="A956" s="111"/>
    </row>
    <row r="957" ht="15.75" customHeight="1">
      <c r="A957" s="111"/>
    </row>
    <row r="958" ht="15.75" customHeight="1">
      <c r="A958" s="111"/>
    </row>
    <row r="959" ht="15.75" customHeight="1">
      <c r="A959" s="111"/>
    </row>
    <row r="960" ht="15.75" customHeight="1">
      <c r="A960" s="111"/>
    </row>
    <row r="961" ht="15.75" customHeight="1">
      <c r="A961" s="111"/>
    </row>
    <row r="962" ht="15.75" customHeight="1">
      <c r="A962" s="111"/>
    </row>
    <row r="963" ht="15.75" customHeight="1">
      <c r="A963" s="111"/>
    </row>
    <row r="964" ht="15.75" customHeight="1">
      <c r="A964" s="111"/>
    </row>
    <row r="965" ht="15.75" customHeight="1">
      <c r="A965" s="111"/>
    </row>
    <row r="966" ht="15.75" customHeight="1">
      <c r="A966" s="111"/>
    </row>
    <row r="967" ht="15.75" customHeight="1">
      <c r="A967" s="111"/>
    </row>
    <row r="968" ht="15.75" customHeight="1">
      <c r="A968" s="111"/>
    </row>
    <row r="969" ht="15.75" customHeight="1">
      <c r="A969" s="111"/>
    </row>
    <row r="970" ht="15.75" customHeight="1">
      <c r="A970" s="111"/>
    </row>
    <row r="971" ht="15.75" customHeight="1">
      <c r="A971" s="111"/>
    </row>
    <row r="972" ht="15.75" customHeight="1">
      <c r="A972" s="111"/>
    </row>
    <row r="973" ht="15.75" customHeight="1">
      <c r="A973" s="111"/>
    </row>
    <row r="974" ht="15.75" customHeight="1">
      <c r="A974" s="111"/>
    </row>
    <row r="975" ht="15.75" customHeight="1">
      <c r="A975" s="111"/>
    </row>
    <row r="976" ht="15.75" customHeight="1">
      <c r="A976" s="111"/>
    </row>
    <row r="977" ht="15.75" customHeight="1">
      <c r="A977" s="111"/>
    </row>
    <row r="978" ht="15.75" customHeight="1">
      <c r="A978" s="111"/>
    </row>
    <row r="979" ht="15.75" customHeight="1">
      <c r="A979" s="111"/>
    </row>
    <row r="980" ht="15.75" customHeight="1">
      <c r="A980" s="111"/>
    </row>
    <row r="981" ht="15.75" customHeight="1">
      <c r="A981" s="111"/>
    </row>
    <row r="982" ht="15.75" customHeight="1">
      <c r="A982" s="111"/>
    </row>
    <row r="983" ht="15.75" customHeight="1">
      <c r="A983" s="111"/>
    </row>
    <row r="984" ht="15.75" customHeight="1">
      <c r="A984" s="111"/>
    </row>
    <row r="985" ht="15.75" customHeight="1">
      <c r="A985" s="111"/>
    </row>
    <row r="986" ht="15.75" customHeight="1">
      <c r="A986" s="111"/>
    </row>
    <row r="987" ht="15.75" customHeight="1">
      <c r="A987" s="111"/>
    </row>
    <row r="988" ht="15.75" customHeight="1">
      <c r="A988" s="111"/>
    </row>
    <row r="989" ht="15.75" customHeight="1">
      <c r="A989" s="111"/>
    </row>
    <row r="990" ht="15.75" customHeight="1">
      <c r="A990" s="111"/>
    </row>
    <row r="991" ht="15.75" customHeight="1">
      <c r="A991" s="111"/>
    </row>
    <row r="992" ht="15.75" customHeight="1">
      <c r="A992" s="111"/>
    </row>
    <row r="993" ht="15.75" customHeight="1">
      <c r="A993" s="111"/>
    </row>
    <row r="994" ht="15.75" customHeight="1">
      <c r="A994" s="111"/>
    </row>
    <row r="995" ht="15.75" customHeight="1">
      <c r="A995" s="111"/>
    </row>
    <row r="996" ht="15.75" customHeight="1">
      <c r="A996" s="111"/>
    </row>
    <row r="997" ht="15.75" customHeight="1">
      <c r="A997" s="111"/>
    </row>
    <row r="998" ht="15.75" customHeight="1">
      <c r="A998" s="111"/>
    </row>
    <row r="999" ht="15.75" customHeight="1">
      <c r="A999" s="111"/>
    </row>
    <row r="1000" ht="15.75" customHeight="1">
      <c r="A1000" s="111"/>
    </row>
    <row r="1001" ht="15.75" customHeight="1">
      <c r="A1001" s="111"/>
    </row>
    <row r="1002" ht="15.75" customHeight="1">
      <c r="A1002" s="111"/>
    </row>
    <row r="1003" ht="15.75" customHeight="1">
      <c r="A1003" s="111"/>
    </row>
    <row r="1004" ht="15.75" customHeight="1">
      <c r="A1004" s="111"/>
    </row>
  </sheetData>
  <mergeCells count="1">
    <mergeCell ref="A1:D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2023-02-03T03:33:00Z</dcterms:created>
  <dc:creator>Profesi Kebidanan PC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7F499BAE636E41C18596E620F1D7A01E_13</vt:lpwstr>
  </property>
  <property fmtid="{D5CDD505-2E9C-101B-9397-08002B2CF9AE}" pid="3" name="KSOProductBuildVer">
    <vt:lpwstr>1033-12.2.0.13431</vt:lpwstr>
  </property>
</Properties>
</file>